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5월 독립쇼핑몰 업로드\"/>
    </mc:Choice>
  </mc:AlternateContent>
  <xr:revisionPtr revIDLastSave="0" documentId="13_ncr:1_{9BB281DB-110E-4AFA-AD3A-69B1BA1188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43" i="5"/>
  <c r="Z36" i="6" s="1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<sst xmlns="http://schemas.openxmlformats.org/spreadsheetml/2006/main" count="148" uniqueCount="64">
  <si>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</si>
  <si>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</si>
  <si>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</si>
  <si>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</si>
  <si>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</si>
  <si>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</si>
  <si>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</si>
  <si>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</si>
  <si>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</si>
  <si>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</si>
  <si>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</si>
  <si>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</si>
  <si>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</si>
  <si>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</si>
  <si>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</si>
  <si>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</si>
  <si>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</si>
  <si>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</si>
  <si>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</si>
  <si>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</si>
  <si>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</si>
  <si>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</si>
  <si>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</si>
  <si>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</si>
  <si>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</si>
  <si>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</si>
  <si>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</si>
  <si>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</si>
  <si>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</si>
  <si>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</si>
  <si>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</si>
  <si>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</si>
  <si>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</si>
  <si>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</si>
  <si>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</si>
  <si>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</si>
  <si>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</si>
  <si>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</si>
  <si>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</si>
  <si>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</si>
  <si>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</si>
  <si>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</si>
  <si>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</si>
  <si>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</si>
  <si>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</si>
  <si>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</si>
  <si>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</si>
  <si>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</si>
  <si>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</si>
  <si>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</si>
  <si>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</si>
  <si>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</si>
  <si>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</si>
  <si>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</si>
  <si>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</si>
  <si>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</si>
  <si>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</si>
  <si>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</si>
  <si>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</si>
  <si>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</si>
  <si>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</si>
  <si>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서브오피스</t>
    <phoneticPr fontId="3" type="noConversion"/>
  </si>
  <si>
    <t>TEL. 02 - 977 - 4464
FAX. 02 - 977 - 4465</t>
    <phoneticPr fontId="3" type="noConversion"/>
  </si>
  <si>
    <t>nowon@officedepot.co.kr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</si>
</sst>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60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26" xfId="0" applyFont="1" applyFill="1" applyBorder="1" applyAlignment="1">
      <alignment horizontal="left" vertical="center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9525</xdr:rowOff>
    </xdr:from>
    <xdr:to>
      <xdr:col>20</xdr:col>
      <xdr:colOff>104775</xdr:colOff>
      <xdr:row>2</xdr:row>
      <xdr:rowOff>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B0BF6C3-2AC0-4DE4-A4E5-A5C39215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525"/>
          <a:ext cx="2543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9525</xdr:rowOff>
    </xdr:from>
    <xdr:to>
      <xdr:col>20</xdr:col>
      <xdr:colOff>57150</xdr:colOff>
      <xdr:row>2</xdr:row>
      <xdr:rowOff>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142E6EF-FA18-4EE3-998A-E92FE988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525"/>
          <a:ext cx="2543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5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37100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40400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53100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72600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20500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32100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37100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41300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53100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74000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21700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20600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24200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6800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15900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29800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4800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23200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22300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25100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40000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17800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17800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24000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20700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27000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19700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30200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19700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30200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11800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18900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13600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8300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9900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32500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46700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9900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32500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46700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4800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14100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31800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4800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14100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31800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10100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32700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10100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32700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5300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14500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5300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14500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23300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23300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31800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22200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11100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34000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5700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16900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15300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15300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15300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21300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7700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23600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37000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7300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20100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32200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33600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33600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33600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33600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33600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31800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33000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40100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38800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42100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28400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31800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28400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34000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41100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43300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14000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13300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10000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10000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10000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10000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10000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10000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6000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6000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38300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35800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8100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26000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26000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26000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26000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3300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13000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27300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3000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22500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1300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1300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1300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17500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17500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1500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1500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7500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7500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2800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2800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2800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2600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2600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6500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8300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16200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15600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18200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23300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22000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26000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26000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26500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23300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28000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26400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26400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26400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24800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21000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25000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25000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37200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25000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27200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25000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27200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25000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25000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37200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38000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25000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5200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5300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16000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16200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23300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6800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26900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67100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65300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11700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10800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8700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20900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12900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29700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7900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1300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14000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15000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20400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5000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3300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15000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5900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2000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2100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6300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3700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58000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9900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18900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11900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30000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20900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23900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24900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66700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48000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1800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4500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19000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2100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6900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11900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39500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3500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2000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9000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2100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6300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8500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4000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4000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8000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4000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10000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15300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12400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12400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1000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1000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3600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2100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33000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12900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12900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12900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12900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12900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12900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15900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15900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15900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15900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15900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14900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14900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19800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12900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15900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9300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4000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4500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56000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3000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5400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3600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19600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4500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4500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4500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4500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4500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4500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4500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4500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4500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4500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9500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9500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9500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9500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9500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9500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15200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1500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1500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1500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1500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1500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1500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1500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1500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1500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1500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1500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1500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1500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1500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6100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18000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18000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18000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18000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18000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18000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18000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18000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18000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2000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>
            <v>22000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12000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3500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600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900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800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8800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5800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5200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4000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6400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5200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6400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7200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7200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10100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8000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2200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1800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25000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8800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2000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2000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2000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2000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3700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3700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3700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3700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3700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3700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3700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3800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3800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3800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3800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3800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2900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700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27500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35400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25900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45000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65400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50600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80500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89800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60800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62000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29500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30000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30000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2600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21000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16600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16000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37200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37100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37200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35700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35700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4000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4000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8100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8200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9900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9900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9900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8500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8500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12900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12900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12900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402000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2600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8500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12900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4500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117500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211100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127200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213600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12900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2400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10800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9000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80900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55700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39900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31300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6900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27600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107400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20000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40100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51900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51000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41000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51000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42000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36600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39000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42000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16000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43200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41700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72900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23800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26300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5300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34000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34000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28000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23000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30400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51200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9600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109000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300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300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17700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13000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16600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52000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80000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2000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2500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2500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3200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3200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3200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3200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12200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13500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11600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16700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15300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4700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19300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10500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14900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7000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6500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4000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11400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11400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4000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5500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47000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47000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2900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3100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60000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57000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60000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57000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2500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32000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250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56200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141000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10000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5900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7000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13000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13000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5000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5000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19200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19200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1800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1500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1200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1500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12500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18900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18900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5900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5900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20000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16000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16000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5800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3000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13500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18000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28000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12700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13000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13000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5000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2000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19800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19800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19800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19800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13300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5900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27400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1300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15600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37000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36800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26000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28500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10800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18900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129700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6800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8900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11900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11900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10900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10900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2000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2000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27800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</row>
      </sheetData>
      <sheetData sheetId="2">
        <row r="1">
          <cell r="A1" t="str">
            <v>`</v>
          </cell>
          <cell r="B1" t="str">
            <v>Tel</v>
          </cell>
          <cell r="C1" t="str">
            <v>Fax</v>
          </cell>
          <cell r="D1" t="str">
            <v>Acount</v>
          </cell>
        </row>
        <row r="2">
          <cell r="A2" t="str">
            <v>오피스디포 강서점</v>
          </cell>
          <cell r="B2" t="str">
            <v>TEL. 1577 - 4001 / 3665 - 0011</v>
          </cell>
          <cell r="C2" t="str">
            <v>FAX. 3665 - 0084</v>
          </cell>
          <cell r="D2" t="str">
            <v>국민 936825-01-007775    기업 070-034538-02-028        우리  963-084315-13-101  양유근(오피스디포강서점)</v>
          </cell>
        </row>
        <row r="3">
          <cell r="A3" t="str">
            <v>오피스디포 강남점</v>
          </cell>
          <cell r="B3" t="str">
            <v>TEL. 1577 - 4001 / 792 - 0700</v>
          </cell>
          <cell r="C3" t="str">
            <v>FAX. 1577 - 4002 / 792 - 0900</v>
          </cell>
          <cell r="D3" t="str">
            <v xml:space="preserve">국민은행 530401-01-149998 오피스디포코리아
기업은행 551-003869-04-012
신한은행 140-005-967627
외환은행 630-007087-022
</v>
          </cell>
        </row>
        <row r="4">
          <cell r="A4" t="str">
            <v>오피스디포 강릉점</v>
          </cell>
          <cell r="B4" t="str">
            <v>TEL. 1577 - 4001 / 642 - 8013~4</v>
          </cell>
          <cell r="C4" t="str">
            <v>FAX. 1577 - 4002 / 642 - 8015</v>
          </cell>
          <cell r="D4" t="str">
            <v>농협  255-12-335835   이상준(오피스디포강릉점)
신한  110-073-332901  이상준(오피스디포강릉점)</v>
          </cell>
        </row>
        <row r="5">
          <cell r="A5" t="str">
            <v>오피스디포 거제통영점</v>
          </cell>
          <cell r="B5" t="str">
            <v>TEL. 1577 - 4001 / 638 - 5670</v>
          </cell>
          <cell r="C5" t="str">
            <v>FAX. 1577 - 4002 / 638 - 5671</v>
          </cell>
          <cell r="D5" t="str">
            <v>국민은행  867301-01-351880 오피스디포조영일 
우리  1002-528-805647      오피스디포조영일</v>
          </cell>
        </row>
        <row r="6">
          <cell r="A6" t="str">
            <v>오피스디포 경산점</v>
          </cell>
          <cell r="B6" t="str">
            <v>TEL. 1577 - 4001 / 856 - 5541</v>
          </cell>
          <cell r="C6" t="str">
            <v>FAX. 1577 - 4002 / 856 - 5542</v>
          </cell>
          <cell r="D6" t="str">
            <v>대구  221-12-002451  서성필(오피스디포경산점)
외환  630-005396-268  서성필(오피스디포경산점)</v>
          </cell>
        </row>
        <row r="7">
          <cell r="A7" t="str">
            <v>오피스디포 장성코리아계룡논산오피스디포</v>
          </cell>
          <cell r="B7" t="str">
            <v>TEL. 1577 - 4001 / 840 - 8420</v>
          </cell>
          <cell r="C7" t="str">
            <v>FAX. 1577 - 4002 / 840 - 8424</v>
          </cell>
          <cell r="D7" t="str">
            <v>농협 406-01-032873 ㈜장성코리아 오피스디포</v>
          </cell>
        </row>
        <row r="8">
          <cell r="A8" t="str">
            <v>오피스디포 공주연기점</v>
          </cell>
          <cell r="B8" t="str">
            <v>TEL.1577-4001 / 881-5101~2</v>
          </cell>
          <cell r="C8" t="str">
            <v xml:space="preserve">FAX.1577-4002 / 881-5103 </v>
          </cell>
          <cell r="D8" t="str">
            <v>국민은행 746701-01-498217   농협 457124-56-102434   진광택(오피스디포 공주연기점)</v>
          </cell>
        </row>
        <row r="9">
          <cell r="A9" t="str">
            <v>오피스디포 관악점</v>
          </cell>
          <cell r="B9" t="str">
            <v>TEL. 1577 - 4001 / 883 - 7100</v>
          </cell>
          <cell r="C9" t="str">
            <v>FAX. 1577 - 4002 / 883 - 7560</v>
          </cell>
          <cell r="D9" t="str">
            <v>제일  377-20-258917    하나  273-910001-80604   국민  419801-01-148980
오피스디포 관악점 이택주</v>
          </cell>
        </row>
        <row r="10">
          <cell r="A10" t="str">
            <v>오피스디포 광주광산점</v>
          </cell>
          <cell r="B10" t="str">
            <v>TEL. 1577 - 4001 / 954 - 3665 / (080)954-3665</v>
          </cell>
          <cell r="C10" t="str">
            <v>FAX. 1577 - 4002 / (080)951 - 3665</v>
          </cell>
          <cell r="D10" t="str">
            <v>농협  601105-51-002448      광산 오피스디포
광주  186-107-003063        광산 오피스디포</v>
          </cell>
        </row>
        <row r="11">
          <cell r="A11" t="str">
            <v>오피스디포 광주서방점</v>
          </cell>
          <cell r="B11" t="str">
            <v>TEL. 1577 - 4001 / 515 - 6660</v>
          </cell>
          <cell r="C11" t="str">
            <v>FAX. 1577 - 4002 / 512 - 6660</v>
          </cell>
          <cell r="D11" t="str">
            <v>광주 050-121-410517  농협 618-02-361465  국민 570-01-0062-751  노순형(오피스디포 광주서방점)</v>
          </cell>
        </row>
        <row r="12">
          <cell r="A12" t="str">
            <v>오피스디포 교대점</v>
          </cell>
          <cell r="B12" t="str">
            <v>TEL. 1577 - 4001 / 586 - 0083</v>
          </cell>
          <cell r="C12" t="str">
            <v>FAX. 1577 - 4002 / 587-0083</v>
          </cell>
          <cell r="D12" t="str">
            <v xml:space="preserve">국민은행 530437-01-006876  외환은행 630-005436-353   오피스디포교대지점  </v>
          </cell>
        </row>
        <row r="13">
          <cell r="A13" t="str">
            <v>오피스디포 구리남양주점</v>
          </cell>
          <cell r="B13" t="str">
            <v>TEL. 1577 - 4001 / 567 - 6700</v>
          </cell>
          <cell r="C13" t="str">
            <v>FAX. 1577 - 4002 / 567-6701</v>
          </cell>
          <cell r="D13" t="str">
            <v>농협 105-02-362708  우리 1005-901-135294 오피스디포남양주점 최원신</v>
          </cell>
        </row>
        <row r="14">
          <cell r="A14" t="str">
            <v>오피스디포 구미점</v>
          </cell>
          <cell r="B14" t="str">
            <v>TEL. 1577 - 4001 / 453 - 6464</v>
          </cell>
          <cell r="C14" t="str">
            <v>FAX. 1577 - 4002 / 453 - 6463</v>
          </cell>
          <cell r="D14" t="str">
            <v>국민  631001-04-065211  우리 092-215422-02-101      
농협  176785-52-070817    심상욱(오피스디포구미점)</v>
          </cell>
        </row>
        <row r="15">
          <cell r="A15" t="str">
            <v>오피스디포 군산점</v>
          </cell>
          <cell r="B15" t="str">
            <v>TEL. 1577 - 4001 / 451 - 0342</v>
          </cell>
          <cell r="C15" t="str">
            <v>FAX. 1577 - 4002 / 451 - 0343</v>
          </cell>
          <cell r="D15" t="str">
            <v>농협  302-0297-6704-61   김병용(오피스디포 군산점)</v>
          </cell>
        </row>
        <row r="16">
          <cell r="A16" t="str">
            <v>오피스디포 금천점</v>
          </cell>
          <cell r="B16" t="str">
            <v>TEL. 1577 - 4001 / 702-7200</v>
          </cell>
          <cell r="C16" t="str">
            <v>FAX. 1577 - 4002 / 701-3800</v>
          </cell>
          <cell r="D16" t="str">
            <v xml:space="preserve">국민은행 530401-01-149998 오피스디포코리아
기업은행 551-003869-04-012
신한은행 140-005-967627
외환은행 630-007087-022
</v>
          </cell>
        </row>
        <row r="17">
          <cell r="A17" t="str">
            <v>오피스디포 김천점</v>
          </cell>
          <cell r="B17" t="str">
            <v>TEL. 1577 - 4001 / 436 - 4622</v>
          </cell>
          <cell r="C17" t="str">
            <v>FAX. 1577 - 4002 / 434 - 4612</v>
          </cell>
          <cell r="D17" t="str">
            <v>농협  773-12-234403       중소기업  179-031141-01-011
오피스디포김천점장성조</v>
          </cell>
        </row>
        <row r="18">
          <cell r="A18" t="str">
            <v>오피스디포 김포점</v>
          </cell>
          <cell r="B18" t="str">
            <v>TEL. 1577 - 4001 / 989 - 4094~5</v>
          </cell>
          <cell r="C18" t="str">
            <v>FAX. 1577 - 4002 / 998 - 7889</v>
          </cell>
          <cell r="D18" t="str">
            <v>기업 237-044897-02-017 조성구                            농협 193-17-008438     조성구</v>
          </cell>
        </row>
        <row r="19">
          <cell r="A19" t="str">
            <v>오피스디포 김해점</v>
          </cell>
          <cell r="B19" t="str">
            <v>TEL. 1577 - 4001 / 325 - 6300</v>
          </cell>
          <cell r="C19" t="str">
            <v>FAX. 1577 - 4002 / 325 - 0014</v>
          </cell>
          <cell r="D19" t="str">
            <v>경남  565-21-0112296       농협  841-01-309015
오피스디포김해점</v>
          </cell>
        </row>
        <row r="20">
          <cell r="A20" t="str">
            <v>오피스디포 남대문점</v>
          </cell>
          <cell r="B20" t="str">
            <v>TEL. 1899 - 6800</v>
          </cell>
          <cell r="C20" t="str">
            <v>FAX. 1899 - 6900</v>
          </cell>
          <cell r="D20" t="str">
            <v xml:space="preserve">국민은행 530401-01-149998 오피스디포코리아
기업은행 551-003869-04-012
신한은행 140-005-967627
외환은행 630-007087-022
</v>
          </cell>
        </row>
        <row r="21">
          <cell r="A21" t="str">
            <v>오피스디포 남울산점</v>
          </cell>
          <cell r="B21" t="str">
            <v>TEL. 1577 - 4001 / 269 - 6780</v>
          </cell>
          <cell r="C21" t="str">
            <v>FAX. 1577 - 4002 / 227 - 4631</v>
          </cell>
          <cell r="D21" t="str">
            <v>경남599-21-0163853   오피스디포남울산점
신한461-05-003862    오피스디포남울산점</v>
          </cell>
        </row>
        <row r="22">
          <cell r="A22" t="str">
            <v>오피스디포 노원점</v>
          </cell>
          <cell r="B22" t="str">
            <v>TEL. 1577 - 4001 / 977 - 4464</v>
          </cell>
          <cell r="C22" t="str">
            <v>FAX. 1577 - 4002 / 977 - 4465</v>
          </cell>
          <cell r="D22" t="str">
            <v xml:space="preserve">국민은행 502902-01-189170 임현(오피스디포노원점)
</v>
          </cell>
        </row>
        <row r="23">
          <cell r="A23" t="str">
            <v>오피스디포 대구본점</v>
          </cell>
          <cell r="B23" t="str">
            <v>TEL. 1577 - 4001 / 582 - 7300</v>
          </cell>
          <cell r="C23" t="str">
            <v>FAX. 1577 - 4002 / 582 - 7350</v>
          </cell>
          <cell r="D23" t="str">
            <v>대구  230-04-001397-7      오피스디포대구본점
기업  243-051746-04-012    오피스디포대구본점</v>
          </cell>
        </row>
        <row r="24">
          <cell r="A24" t="str">
            <v>오피스디포 대전중앙점</v>
          </cell>
          <cell r="B24" t="str">
            <v>TEL. 1577 - 4001 / 222 - 2336~7</v>
          </cell>
          <cell r="C24" t="str">
            <v>FAX. 1577 - 4002 / 222 - 2338</v>
          </cell>
          <cell r="D24" t="str">
            <v>국민  470-21-0176-536    하나 630-289599-00207
농협  414-12-132760      박순천(오피스디포대전중앙점)</v>
          </cell>
        </row>
        <row r="25">
          <cell r="A25" t="str">
            <v>오피스디포 마산점</v>
          </cell>
          <cell r="B25" t="str">
            <v>TEL. 1577 - 4001 / 241 - 2877</v>
          </cell>
          <cell r="C25" t="str">
            <v>FAX. 1577 - 4002 / 241 - 2347</v>
          </cell>
          <cell r="D25" t="str">
            <v>경남  510-21-0377150      정민호(오피스디포마산점)
농협  923-02-200882       정민호(오피스디포마산점)</v>
          </cell>
        </row>
        <row r="26">
          <cell r="A26" t="str">
            <v>오피스디포 목포점</v>
          </cell>
          <cell r="B26" t="str">
            <v>TEL. 1577 - 4001 / 284 - 5580</v>
          </cell>
          <cell r="C26" t="str">
            <v>FAX. 1577 - 4002 / 284 - 5581</v>
          </cell>
          <cell r="D26" t="str">
            <v>농협  653810-52-085838   정은실</v>
          </cell>
        </row>
        <row r="27">
          <cell r="A27" t="str">
            <v>무교점</v>
          </cell>
          <cell r="B27" t="str">
            <v>TEL. 1899 - 6800</v>
          </cell>
          <cell r="C27" t="str">
            <v>FAX. 1899 - 6900</v>
          </cell>
          <cell r="D27" t="str">
            <v xml:space="preserve">국민은행 530401-01-149998 오피스디포코리아
기업은행 551-003869-04-012
신한은행 140-005-967627
외환은행 630-007087-022
</v>
          </cell>
        </row>
        <row r="28">
          <cell r="A28" t="str">
            <v>오피스디포 보령점</v>
          </cell>
          <cell r="B28" t="str">
            <v>TEL. 1577 - 4001 / 936 - 1662~3</v>
          </cell>
          <cell r="C28" t="str">
            <v>FAX. 1577 - 4002 / 936 - 1664</v>
          </cell>
          <cell r="D28" t="str">
            <v>농협  472-02-128011 고원익오피스디포보령점</v>
          </cell>
        </row>
        <row r="29">
          <cell r="A29" t="str">
            <v>오피스디포 부산강서점</v>
          </cell>
          <cell r="B29" t="str">
            <v>TEL. 1577 - 4001 / 832 - 0056</v>
          </cell>
          <cell r="C29" t="str">
            <v>FAX. 1577 - 4002 / 832 - 0057</v>
          </cell>
          <cell r="D29" t="str">
            <v>부산  143-13-000835-0      경남  675-21-0011702
오피스디포부산강서점김원근</v>
          </cell>
        </row>
        <row r="30">
          <cell r="A30" t="str">
            <v>오피스디포 부산동래점</v>
          </cell>
          <cell r="B30" t="str">
            <v>TEL. 1577 - 4001 / 503 - 0567</v>
          </cell>
          <cell r="C30" t="str">
            <v>FAX. 1577 - 4002 / 503 - 0568</v>
          </cell>
          <cell r="D30" t="str">
            <v>수협  792-62-086053    정진홍(오피스디포 동래점)
부산  078-01-020860-4    정진홍(오피스디포 동래점)</v>
          </cell>
        </row>
        <row r="31">
          <cell r="A31" t="str">
            <v>오피스디포 부산서면점</v>
          </cell>
          <cell r="B31" t="str">
            <v>TEL. 1577 - 4001 / 817 - 4305</v>
          </cell>
          <cell r="C31" t="str">
            <v>FAX. 1577 - 4002 / 817 - 4306</v>
          </cell>
          <cell r="D31" t="str">
            <v>국민  104301-04-251848    정진홍(오피스디포 부산서면점)  부산  072-12-038728-8      정진홍(오피스디포 부산서면점)</v>
          </cell>
        </row>
        <row r="32">
          <cell r="A32" t="str">
            <v>오피스디포 부산점</v>
          </cell>
          <cell r="B32" t="str">
            <v>TEL. 1899 - 6800</v>
          </cell>
          <cell r="C32" t="str">
            <v>FAX. 1899 - 6900</v>
          </cell>
          <cell r="D32" t="str">
            <v>외환 630-005362-593 국민 024001-04-003291 ㈜오피스디포부산직영점</v>
          </cell>
        </row>
        <row r="33">
          <cell r="A33" t="str">
            <v>오피스디포 부산초량점</v>
          </cell>
          <cell r="B33" t="str">
            <v>TEL. 1577 - 4001 / 466 - 6770</v>
          </cell>
          <cell r="C33" t="str">
            <v>FAX. 1577 - 4002 / 466 - 6771</v>
          </cell>
          <cell r="D33" t="str">
            <v>농협  919-12-454445    우리  1002-430-229393    부산  097-01-012561-6   오피스디포 초량점이진순</v>
          </cell>
        </row>
        <row r="34">
          <cell r="A34" t="str">
            <v>오피스디포 부천점</v>
          </cell>
          <cell r="B34" t="str">
            <v>TEL. 1577 - 4001 / 613 - 1233, 652-2300</v>
          </cell>
          <cell r="C34" t="str">
            <v>FAX. 1577 - 4002 / 653 - 5995</v>
          </cell>
          <cell r="D34" t="str">
            <v>ＫＢ 314801-04-009266    농협  148-01-191381   기업 296-011017-02-016  이제관</v>
          </cell>
        </row>
        <row r="35">
          <cell r="A35" t="str">
            <v>오피스디포 분당점</v>
          </cell>
          <cell r="B35" t="str">
            <v>TEL. 1899 - 6800</v>
          </cell>
          <cell r="C35" t="str">
            <v>FAX. 1899 - 6900</v>
          </cell>
          <cell r="D35" t="str">
            <v xml:space="preserve">국민은행 530401-01-149998 오피스디포코리아
기업은행 551-003869-04-012
신한은행 140-005-967627
외환은행 630-007087-022
</v>
          </cell>
        </row>
        <row r="36">
          <cell r="A36" t="str">
            <v>오피스디포 사천점</v>
          </cell>
          <cell r="B36" t="str">
            <v>TEL. 1577 - 4001 / 855 - 0971~2</v>
          </cell>
          <cell r="C36" t="str">
            <v>FAX. 1577 - 4002 / 855 - 0973</v>
          </cell>
          <cell r="D36" t="str">
            <v>경남  564-21-0106942    농협  895-01-134852
오피스디포사천점윤길한</v>
          </cell>
        </row>
        <row r="37">
          <cell r="A37" t="str">
            <v>오피스디포 삼성점</v>
          </cell>
          <cell r="B37" t="str">
            <v>TEL. 1899 - 6800</v>
          </cell>
          <cell r="C37" t="str">
            <v>FAX. 1899 - 6900</v>
          </cell>
          <cell r="D37" t="str">
            <v xml:space="preserve">국민은행 530401-01-149998 오피스디포코리아
기업은행 551-003869-04-012
신한은행 140-005-967627
외환은행 630-007087-022
</v>
          </cell>
        </row>
        <row r="38">
          <cell r="A38" t="str">
            <v>오피스디포 서귀포점</v>
          </cell>
          <cell r="B38" t="str">
            <v>TEL. 1577 - 4001 / 762 - 1264</v>
          </cell>
          <cell r="C38" t="str">
            <v>FAX. 1577 - 4002 / 733 - 1263</v>
          </cell>
          <cell r="D38" t="str">
            <v>농협  301-0161-8209-81    김승희</v>
          </cell>
        </row>
        <row r="39">
          <cell r="A39" t="str">
            <v>오피스디포 서산점</v>
          </cell>
          <cell r="B39" t="str">
            <v>TEL. 1577 - 4001 / 668 - 3455</v>
          </cell>
          <cell r="C39" t="str">
            <v>FAX. 1577 - 4002 / 668 - 3454</v>
          </cell>
          <cell r="D39" t="str">
            <v>하나  674-910020-19107   최세훈
농협  477116-52-124211   최세훈</v>
          </cell>
        </row>
        <row r="40">
          <cell r="A40" t="str">
            <v>오피스디포 선릉점</v>
          </cell>
          <cell r="B40" t="str">
            <v>TEL. 1577 - 4001 / 3453 - 7775</v>
          </cell>
          <cell r="C40" t="str">
            <v>FAX. 1577 - 4002 3453 - 8900</v>
          </cell>
          <cell r="D40" t="str">
            <v>외환 630-004972-762     국민 024001-04-002393
(주)오피스디포 선릉지점</v>
          </cell>
        </row>
        <row r="41">
          <cell r="A41" t="str">
            <v>오피스디포 성남점</v>
          </cell>
          <cell r="B41" t="str">
            <v>TEL. 1577 - 4001 / 777 - 8000</v>
          </cell>
          <cell r="C41" t="str">
            <v>FAX. 1577 - 4002 / 777 - 8001</v>
          </cell>
          <cell r="D41" t="str">
            <v>농협  1786-02-009146   외환  148-19-39594-3  농협 342-12-122533  노철범</v>
          </cell>
        </row>
        <row r="42">
          <cell r="A42" t="str">
            <v>오피스디포 성동점</v>
          </cell>
          <cell r="B42" t="str">
            <v>TEL. 1577 - 4001 / 3409 - 5588</v>
          </cell>
          <cell r="C42" t="str">
            <v>FAX. 1577 - 4002 / 3409 - 4466</v>
          </cell>
          <cell r="D42" t="str">
            <v>신한  100-020-642000
오피스디포 성동점  김상순</v>
          </cell>
        </row>
        <row r="43">
          <cell r="A43" t="str">
            <v>오피스디포 성북점(신)</v>
          </cell>
          <cell r="B43" t="str">
            <v>TEL. 1577 - 4001 / 911 - 2426</v>
          </cell>
          <cell r="C43" t="str">
            <v>FAX. 1577 - 4002 / 911- 2427</v>
          </cell>
          <cell r="D43" t="str">
            <v>국민 926101-01-052510
신한 110-192-606616
오피스디포성북점 고혜숙</v>
          </cell>
        </row>
        <row r="44">
          <cell r="A44" t="str">
            <v>오피스디포 인천송도점</v>
          </cell>
          <cell r="B44" t="str">
            <v>TEL.1577 - 4001 / 260-1144</v>
          </cell>
          <cell r="C44" t="str">
            <v>FAX. 1577 - 4002 / 260-1145</v>
          </cell>
          <cell r="D44" t="str">
            <v>기업은행 : 472-003193-01-014 (주)송도오피스디포   기업은행 : 472-003142-02-012 인치봉(송도점)</v>
          </cell>
        </row>
        <row r="45">
          <cell r="A45" t="str">
            <v>오피스디포 수영해운대점</v>
          </cell>
          <cell r="B45" t="str">
            <v>TEL. 1577 - 4001 / 759 - 6607</v>
          </cell>
          <cell r="C45" t="str">
            <v>FAX. 1577 - 4002 / 759 - 6609</v>
          </cell>
          <cell r="D45" t="str">
            <v>부산  042-12-087169-0   김용섭</v>
          </cell>
        </row>
        <row r="46">
          <cell r="A46" t="str">
            <v>오피스디포 수원점</v>
          </cell>
          <cell r="B46" t="str">
            <v>TEL. 1577 - 4001 / 214 - 6400</v>
          </cell>
          <cell r="C46" t="str">
            <v>FAX. 1577 - 4002 / 226 - 8998</v>
          </cell>
          <cell r="D46" t="str">
            <v>국민  024001-04-002281  외환 630-004934-830  (주)오피스디포수원지점</v>
          </cell>
        </row>
        <row r="47">
          <cell r="A47" t="str">
            <v>오피스디포 순천점</v>
          </cell>
          <cell r="B47" t="str">
            <v>TEL. 1577 - 4001 / 725 - 0995</v>
          </cell>
          <cell r="C47" t="str">
            <v>FAX. 1577 - 4002 / 725 - 0992</v>
          </cell>
          <cell r="D47" t="str">
            <v xml:space="preserve">농협    670-01-024743    이태호
</v>
          </cell>
        </row>
        <row r="48">
          <cell r="A48" t="str">
            <v>오피스디포 시흥점</v>
          </cell>
          <cell r="B48" t="str">
            <v>TEL. 1577 - 4001 / 404 - 2199</v>
          </cell>
          <cell r="C48" t="str">
            <v>FAX. 1577 - 4002 / 404 - 2197</v>
          </cell>
          <cell r="D48" t="str">
            <v>씨티  548-16976-260
정종인(오피스디포 시흥점)</v>
          </cell>
        </row>
        <row r="49">
          <cell r="A49" t="str">
            <v>오피스디포 신사점</v>
          </cell>
          <cell r="B49" t="str">
            <v>TEL. 1577 - 4001 / 3018 - 6655</v>
          </cell>
          <cell r="C49" t="str">
            <v>FAX. 1577 - 4002 / 3018 - 7788</v>
          </cell>
          <cell r="D49" t="str">
            <v xml:space="preserve">국민은행 530401-01-149998 오피스디포코리아
기업은행 551-003869-04-012
신한은행 140-005-967627
외환은행 630-007087-022
</v>
          </cell>
        </row>
        <row r="50">
          <cell r="A50" t="str">
            <v>오피스디포 신촌점</v>
          </cell>
          <cell r="B50" t="str">
            <v>TEL. 1577 - 4001 / 702 - 7200</v>
          </cell>
          <cell r="C50" t="str">
            <v>FAX. 1577 - 4002 / 701 - 3800</v>
          </cell>
          <cell r="D50" t="str">
            <v xml:space="preserve">국민은행 530401-01-149998 오피스디포코리아
기업은행 551-003869-04-012
신한은행 140-005-967627
외환은행 630-007087-022
</v>
          </cell>
        </row>
        <row r="51">
          <cell r="A51" t="str">
            <v>오피스디포 아산점</v>
          </cell>
          <cell r="B51" t="str">
            <v>TEL. 1577 - 4001 / 545 - 5788</v>
          </cell>
          <cell r="C51" t="str">
            <v>FAX. 1577 - 4002 / 545 - 2025</v>
          </cell>
          <cell r="D51" t="str">
            <v>농협  465-12-488152        봉혁종
조흥  605-06-461726        봉혁종
기업  185-025022-02-015    봉혁종</v>
          </cell>
        </row>
        <row r="52">
          <cell r="A52" t="str">
            <v>오피스디포 안산점</v>
          </cell>
          <cell r="B52" t="str">
            <v>TEL. 1577 - 4001 / 493 - 3837</v>
          </cell>
          <cell r="C52" t="str">
            <v>FAX. 1577 - 4002 / 495 - 7845</v>
          </cell>
          <cell r="D52" t="str">
            <v>신한  110-115-181663   기업  120-060187-02-012
신왕무</v>
          </cell>
        </row>
        <row r="53">
          <cell r="A53" t="str">
            <v>오피스디포 안양점</v>
          </cell>
          <cell r="B53" t="str">
            <v>TEL. 1899 - 6800</v>
          </cell>
          <cell r="C53" t="str">
            <v>FAX. 1899 - 6900</v>
          </cell>
          <cell r="D53" t="str">
            <v>국민 349401-04-107726   외환: 630-005079-606   기업   054-065787-01-019    오피스디포안양점</v>
          </cell>
        </row>
        <row r="54">
          <cell r="A54" t="str">
            <v>오피스디포 양산점</v>
          </cell>
          <cell r="B54" t="str">
            <v>TEL. 1577 - 4001 / 366 - 2735</v>
          </cell>
          <cell r="C54" t="str">
            <v>FAX. 1577 - 4002 / 386 - 6845</v>
          </cell>
          <cell r="D54" t="str">
            <v>농협  813015-51-191417    김종근
부산  115-12-040672-9    김종근</v>
          </cell>
        </row>
        <row r="55">
          <cell r="A55" t="str">
            <v>오피스디포 양주동두천점</v>
          </cell>
          <cell r="B55" t="str">
            <v>TEL. 1577 - 4001 / 858 - 5953</v>
          </cell>
          <cell r="C55" t="str">
            <v>FAX. 1577 - 4002 / 858 - 5952</v>
          </cell>
          <cell r="D55" t="str">
            <v>국민  297401-04-002232         농협  201151-51-257926  우리  1002-632-340315   양미숙(오피스디포 양주점)</v>
          </cell>
        </row>
        <row r="56">
          <cell r="A56" t="str">
            <v>오피스디포 여수점</v>
          </cell>
          <cell r="B56" t="str">
            <v>TEL. 1577 - 4001 / 651 - 1006</v>
          </cell>
          <cell r="C56" t="str">
            <v>FAX. 1577 - 4002 / 651 - 1007</v>
          </cell>
          <cell r="D56" t="str">
            <v>농협  613092-52-025706  정기선
광주  660-121-081549    정기선</v>
          </cell>
        </row>
        <row r="57">
          <cell r="A57" t="str">
            <v>오피스디포 여의도점</v>
          </cell>
          <cell r="B57" t="str">
            <v>TEL. 1899 - 6800</v>
          </cell>
          <cell r="C57" t="str">
            <v>FAX. 1899 - 6900</v>
          </cell>
          <cell r="D57" t="str">
            <v xml:space="preserve">국민은행 530401-01-149998 오피스디포코리아
기업은행 551-003869-04-012
신한은행 140-005-967627
외환은행 630-007087-022
</v>
          </cell>
        </row>
        <row r="58">
          <cell r="A58" t="str">
            <v>오피스디포 영천점</v>
          </cell>
          <cell r="B58" t="str">
            <v>TEL. 1577 - 4001 / 334 - 4855</v>
          </cell>
          <cell r="C58" t="str">
            <v>FAX. 1577 - 4002 / 333 - 8988</v>
          </cell>
          <cell r="D58" t="str">
            <v>기업  383-012414-04-011  대구 146-08-018548-8
농협  758-02-093105        이준희(오피스디포 영천점)</v>
          </cell>
        </row>
        <row r="59">
          <cell r="A59" t="str">
            <v>오피스디포 경주점</v>
          </cell>
          <cell r="B59" t="str">
            <v>TEL. 1577 - 4001 / 776 - 0087</v>
          </cell>
          <cell r="C59" t="str">
            <v>FAX. 1577 - 4002 / 776-0089</v>
          </cell>
          <cell r="D59" t="str">
            <v>국민은행 604801-04-261338 농협 721014-51-051207 이행자(오피스디포경주점)</v>
          </cell>
        </row>
        <row r="60">
          <cell r="A60" t="str">
            <v>오피스디포 경주점</v>
          </cell>
          <cell r="B60" t="str">
            <v>TEL. 1577 - 4001 / 776 - 0087</v>
          </cell>
          <cell r="C60" t="str">
            <v>FAX. 1577 - 4002 / 776-0089</v>
          </cell>
          <cell r="D60" t="str">
            <v>국민은행 604801-04-261338 농협 721014-51-051207 이행자(오피스디포경주점)</v>
          </cell>
        </row>
        <row r="61">
          <cell r="A61" t="str">
            <v>오피스디포 진해석동점</v>
          </cell>
          <cell r="B61" t="str">
            <v>TEL. 1577 - 4001 / 547 - 7587</v>
          </cell>
          <cell r="C61" t="str">
            <v>FAX. 1577 - 4002 / 547 - 9011</v>
          </cell>
          <cell r="D61" t="str">
            <v>국민  654301-04-017981   국민  654-21-0820-781
오피스디포진해점 김정철</v>
          </cell>
        </row>
        <row r="62">
          <cell r="A62" t="str">
            <v>오피스디포 옥포점</v>
          </cell>
          <cell r="B62" t="str">
            <v>TEL. 1577 - 4001 / 688-0041</v>
          </cell>
          <cell r="C62" t="str">
            <v>FAX. 1577 - 4002 / 688-0047</v>
          </cell>
          <cell r="D62" t="str">
            <v>농협 825113-51-135622  국민은행 867301-01-363902                    윤동환</v>
          </cell>
        </row>
        <row r="63">
          <cell r="A63" t="str">
            <v>오피스디포 용산점</v>
          </cell>
          <cell r="B63" t="str">
            <v>TEL. 1899 - 6800</v>
          </cell>
          <cell r="C63" t="str">
            <v>FAX. 1899 - 6900</v>
          </cell>
          <cell r="D63" t="str">
            <v xml:space="preserve">국민은행 530401-01-149998 오피스디포코리아
기업은행 551-003869-04-012
신한은행 140-005-967627
외환은행 630-007087-022
</v>
          </cell>
        </row>
        <row r="64">
          <cell r="A64" t="str">
            <v>오피스디포 용인점</v>
          </cell>
          <cell r="B64" t="str">
            <v>TEL. 1577 - 4001 / 338 - 2772</v>
          </cell>
          <cell r="C64" t="str">
            <v>FAX. 1577 - 4002 / 321 - 6521</v>
          </cell>
          <cell r="D64" t="str">
            <v>국민  671401-01-197544  농협 187-02-109826 농협  235017-51-082026  정양균</v>
          </cell>
        </row>
        <row r="65">
          <cell r="A65" t="str">
            <v>오피스디포 원주점</v>
          </cell>
          <cell r="B65" t="str">
            <v>TEL. 1577 - 4001 / 744 - 6100</v>
          </cell>
          <cell r="C65" t="str">
            <v>FAX. 1577 - 4002 / 744 - 6101</v>
          </cell>
          <cell r="D65" t="str">
            <v>농협  211-02-180634   박두순(오피스디포원주점)</v>
          </cell>
        </row>
        <row r="66">
          <cell r="A66" t="str">
            <v>오피스디포 유성대덕점(신)</v>
          </cell>
          <cell r="B66" t="str">
            <v>TEL. 042-935-0301</v>
          </cell>
          <cell r="C66" t="str">
            <v>FAX. 042-935-0304</v>
          </cell>
          <cell r="D66" t="str">
            <v>기업은행 : 364-043832-01-010 박대룡(오피스디포 유성대덕점)
농협(단위) : 352-6404-1386-43 박대룡(오피스디포 유성대덕점)</v>
          </cell>
        </row>
        <row r="67">
          <cell r="A67" t="str">
            <v>오피스디포 의정부포천점</v>
          </cell>
          <cell r="B67" t="str">
            <v>TEL. 1577 - 4001 / 844 - 8011</v>
          </cell>
          <cell r="C67" t="str">
            <v>FAX. 1577 - 4002 / 844-8014</v>
          </cell>
          <cell r="D67" t="str">
            <v xml:space="preserve">신한 100-023-883150  농협552-01-226421  국민 204201-04-412934  이응철(오피스디포의정부포천점) 
</v>
          </cell>
        </row>
        <row r="68">
          <cell r="A68" t="str">
            <v>오피스디포 익산점</v>
          </cell>
          <cell r="B68" t="str">
            <v>TEL. 1577 - 4001 / 832 - 8456~7</v>
          </cell>
          <cell r="C68" t="str">
            <v>FAX. 1577 - 4002 / 832 - 8458</v>
          </cell>
          <cell r="D68" t="str">
            <v>전북  614-21-0324814     외환  378-18-09881-3
국민  753501-01-020483    김금구(오피스디포익산점)</v>
          </cell>
        </row>
        <row r="69">
          <cell r="A69" t="str">
            <v>오피스디포 인천법원송도점</v>
          </cell>
          <cell r="B69" t="str">
            <v>TEL. 1577 - 4001 / 864 - 1144</v>
          </cell>
          <cell r="C69" t="str">
            <v>FAX. 1577 - 4002 / 864 - 1145</v>
          </cell>
          <cell r="D69" t="str">
            <v xml:space="preserve">국민  167402-04-012032    인치봉(오피스디포인천법원점)
</v>
          </cell>
        </row>
        <row r="70">
          <cell r="A70" t="str">
            <v>오피스디포 인천부평점</v>
          </cell>
          <cell r="B70" t="str">
            <v>TEL. 1899 - 6800</v>
          </cell>
          <cell r="C70" t="str">
            <v>FAX. 1899 - 6900</v>
          </cell>
          <cell r="D70" t="str">
            <v xml:space="preserve">국민 530401-01-151940   외환 630-005456-167 (주)오피스디포 인천부평점 </v>
          </cell>
        </row>
        <row r="71">
          <cell r="A71" t="str">
            <v>오피스디포 인천중앙점</v>
          </cell>
          <cell r="B71" t="str">
            <v>TEL. 1577 - 4001 / 589 - 1511</v>
          </cell>
          <cell r="C71" t="str">
            <v>FAX. 1577 - 4002 / 589 - 1512</v>
          </cell>
          <cell r="D71" t="str">
            <v xml:space="preserve">기업  418-041854-01-011  오주호(오피스디포 인천중앙점)
</v>
          </cell>
        </row>
        <row r="72">
          <cell r="A72" t="str">
            <v>오피스디포 일산점</v>
          </cell>
          <cell r="B72" t="str">
            <v>TEL. 1577 - 4001 / 912 - 2277</v>
          </cell>
          <cell r="C72" t="str">
            <v>FAX. 1577 - 4002 / 912 - 1777</v>
          </cell>
          <cell r="D72" t="str">
            <v>국민  270101-04-006116    정길훈(오피스디포일산점)
우리  977-005671-02-001   정길훈(오피스디포일산점)</v>
          </cell>
        </row>
        <row r="73">
          <cell r="A73" t="str">
            <v>오피스디포 장성점</v>
          </cell>
          <cell r="B73" t="str">
            <v>TEL. 1577 - 4001 / 392 - 1354</v>
          </cell>
          <cell r="C73" t="str">
            <v>FAX. 1577 - 4002 / 392 - 6757</v>
          </cell>
          <cell r="D73" t="str">
            <v>농협  644-01-003725     장성오피스디포
광주  739-107-312397    (유)장성오피스디포</v>
          </cell>
        </row>
        <row r="74">
          <cell r="A74" t="str">
            <v>오피스디포 전주점</v>
          </cell>
          <cell r="B74" t="str">
            <v>TEL. 1577 - 4001 / 255 - 6560</v>
          </cell>
          <cell r="C74" t="str">
            <v>FAX. 1577 - 4002 / 255 - 6562</v>
          </cell>
          <cell r="D74" t="str">
            <v>농협  501011-51-021203  강신석
전북  509-21-0495913    강신석</v>
          </cell>
        </row>
        <row r="75">
          <cell r="A75" t="str">
            <v>오피스디포 제주점</v>
          </cell>
          <cell r="B75" t="str">
            <v>TEL. 1577 - 4001 / 749 - 0750~1</v>
          </cell>
          <cell r="C75" t="str">
            <v>FAX. 1577 - 4002 / 749 - 0752</v>
          </cell>
          <cell r="D75" t="str">
            <v>농협 1079-12-154552    신한 348-02-616548
제주 01-02-457302      고희수</v>
          </cell>
        </row>
        <row r="76">
          <cell r="A76" t="str">
            <v>오피스디포 제천점</v>
          </cell>
          <cell r="B76" t="str">
            <v>TEL. 1577 - 4001 / 652-8119</v>
          </cell>
          <cell r="C76" t="str">
            <v>FAX. 1577 - 4002 / 652-8117</v>
          </cell>
          <cell r="D76" t="str">
            <v>농협  421012-51-099937  국민은행  702701-01-302899   기업은행  136-030326-01-015     한명수(오피스디포제천점)</v>
          </cell>
        </row>
        <row r="77">
          <cell r="A77" t="str">
            <v>오피스디포 진주점</v>
          </cell>
          <cell r="B77" t="str">
            <v>TEL.1577 - 4001 / 763-7979</v>
          </cell>
          <cell r="C77" t="str">
            <v xml:space="preserve">FAX. 1577 - 4002 / 763-7909 </v>
          </cell>
          <cell r="D77" t="str">
            <v xml:space="preserve">농협 301-0034-2954-01
예금주: 주우길(오피스디포 진주점)
</v>
          </cell>
        </row>
        <row r="78">
          <cell r="A78" t="str">
            <v>오피스디포 진해석동점</v>
          </cell>
          <cell r="B78" t="str">
            <v>TEL. 1577 - 4001 / 547 - 7587</v>
          </cell>
          <cell r="C78" t="str">
            <v>FAX. 1577 - 4002 / 547 - 9011</v>
          </cell>
          <cell r="D78" t="str">
            <v>국민  654301-04-017981   국민  654-21-0820-781
오피스디포진해점 김정철</v>
          </cell>
        </row>
        <row r="79">
          <cell r="A79" t="str">
            <v>오피스디포 창원점</v>
          </cell>
          <cell r="B79" t="str">
            <v>TEL. 1577 - 4001 / 265 - 6501</v>
          </cell>
          <cell r="C79" t="str">
            <v>FAX. 1577 - 4002 / 265 - 6502</v>
          </cell>
          <cell r="D79" t="str">
            <v>농협  349-02-004408    양치호
경남  544-21-0149592   양치호  국민  654301-04-096850  양치호</v>
          </cell>
        </row>
        <row r="80">
          <cell r="A80" t="str">
            <v>오피스디포 충북오창점</v>
          </cell>
          <cell r="B80" t="str">
            <v>TEL. 1577 - 4001 / 212 - 7077</v>
          </cell>
          <cell r="C80" t="str">
            <v>FAX. 1577 - 4002 / 212 - 7071</v>
          </cell>
          <cell r="D80" t="str">
            <v>농협 401030-52-071888 국민 401101-04-004004 신한 110-218-092422 이준근(오피스디포청원오창점)</v>
          </cell>
        </row>
        <row r="81">
          <cell r="A81" t="str">
            <v>오피스디포 청주점</v>
          </cell>
          <cell r="B81" t="str">
            <v>TEL. 1577 - 4001 / 254 - 8089</v>
          </cell>
          <cell r="C81" t="str">
            <v>FAX. 1577 - 4002 / 254 - 2082</v>
          </cell>
          <cell r="D81" t="str">
            <v>농협 309-02-598383 이찬희(오피스디포청주점)
국민 401-05-0041514 이찬희</v>
          </cell>
        </row>
        <row r="82">
          <cell r="A82" t="str">
            <v>오피스디포 춘천점</v>
          </cell>
          <cell r="B82" t="str">
            <v>TEL. 1577 - 4001 / 264-0056</v>
          </cell>
          <cell r="C82" t="str">
            <v>FAX. 1577 - 4002 / 264 - 0057</v>
          </cell>
          <cell r="D82" t="str">
            <v>신한  110-150-281872      안정우(오피스디포춘천점)
농협  301031-56-018422    안정우</v>
          </cell>
        </row>
        <row r="83">
          <cell r="A83" t="str">
            <v>오피스디포 충주점</v>
          </cell>
          <cell r="B83" t="str">
            <v>TEL. 1577 - 4001 / 848 - 0737~9</v>
          </cell>
          <cell r="C83" t="str">
            <v>FAX. 1577 - 4002 / 842 - 8900</v>
          </cell>
          <cell r="D83" t="str">
            <v>농협  324-02-000081     
국민  402-24-0293-110 
 권숙란(오피스디포충주점)</v>
          </cell>
        </row>
        <row r="84">
          <cell r="A84" t="str">
            <v>오피스디포 평택점</v>
          </cell>
          <cell r="B84" t="str">
            <v>TEL. 1577 - 4001 / 667 - 2342~3</v>
          </cell>
          <cell r="C84" t="str">
            <v>FAX. 1577 - 4002 / 668 - 8117</v>
          </cell>
          <cell r="D84" t="str">
            <v>농협  132-12-219276  심운용(오피스디포평택점)</v>
          </cell>
        </row>
        <row r="85">
          <cell r="A85" t="str">
            <v>오피스디포 포항본점</v>
          </cell>
          <cell r="B85" t="str">
            <v>TEL. 1577 - 4001 / 281 - 9001</v>
          </cell>
          <cell r="C85" t="str">
            <v>FAX. 1577 - 4002 / 273 - 3015</v>
          </cell>
          <cell r="D85" t="str">
            <v>농협  717107-52-001626      이호우(오피스디포포항본점)
하나  505-124526-00507    이호우(오피스디포포항본점)</v>
          </cell>
        </row>
        <row r="86">
          <cell r="A86" t="str">
            <v>오피스디포 동대구점</v>
          </cell>
          <cell r="B86" t="str">
            <v>TEL. 1577 - 4001 / 744 - 3980</v>
          </cell>
          <cell r="C86" t="str">
            <v>FAX. 1577 - 4002 / 743 - 3358</v>
          </cell>
          <cell r="D86" t="str">
            <v xml:space="preserve">대구은행 252-08-005875-7 박순보(오피스디포 동대구점)
우리은행 1005-700-914956 박순보(오피스디포 동대구점)
</v>
          </cell>
        </row>
        <row r="87">
          <cell r="A87" t="str">
            <v>오피스디포 동대구점</v>
          </cell>
          <cell r="B87" t="str">
            <v>TEL. 1577 - 4001 / 744 - 3980</v>
          </cell>
          <cell r="C87" t="str">
            <v>FAX. 1577 - 4002 / 743 - 3358</v>
          </cell>
          <cell r="D87" t="str">
            <v xml:space="preserve">대구은행 252-08-005875-7 박순보(오피스디포 동대구점)
우리은행 1005-700-914956 박순보(오피스디포 동대구점)
</v>
          </cell>
        </row>
        <row r="88">
          <cell r="A88" t="str">
            <v>오피스디포 강동하남점</v>
          </cell>
          <cell r="B88" t="str">
            <v>TEL. 1577 - 4001 / 426 - 5737</v>
          </cell>
          <cell r="C88" t="str">
            <v>FAX. 1577 - 4002 / 426 - 5747</v>
          </cell>
          <cell r="D88" t="str">
            <v xml:space="preserve">국민은행 472901-01-065848 이규봉(오피스디포강동점)
우리은행 1005-801-320468  이규봉(오피스디포강동점)
</v>
          </cell>
        </row>
        <row r="89">
          <cell r="A89" t="str">
            <v>오피스디포 화성동부점</v>
          </cell>
          <cell r="B89" t="str">
            <v>TEL. 1577 - 4001 / 376 - 6413</v>
          </cell>
          <cell r="C89" t="str">
            <v>FAX. 1577 - 4002 / 376 - 6414</v>
          </cell>
          <cell r="D89" t="str">
            <v>하나은행 559-910027-00307 장현우(오피스디포 화성동부점)
국민은행 530401-01-102827 장현우(오피스디포 화성동부점)</v>
          </cell>
        </row>
        <row r="90">
          <cell r="A90" t="str">
            <v>오피스디포 태백점</v>
          </cell>
          <cell r="B90" t="str">
            <v>TEL. 1577 - 4001 / 552 - 6381</v>
          </cell>
          <cell r="C90" t="str">
            <v>FAX. 1577 - 4002 / 553 - 0619</v>
          </cell>
          <cell r="D90" t="str">
            <v>농협 335030-52-14403  농협 335030-52-14418 (오피스디포 태백점)</v>
          </cell>
        </row>
        <row r="91">
          <cell r="A91" t="str">
            <v>오피스디포 김제부안점</v>
          </cell>
          <cell r="B91" t="str">
            <v>TEL. 1577 - 4001 / 546 - 0107</v>
          </cell>
          <cell r="C91" t="str">
            <v>FAX. 1577 - 4002 / 543 - 4639</v>
          </cell>
          <cell r="D91" t="str">
            <v>농협 525017-51-128542 한회(오피스디포 김제점)</v>
          </cell>
        </row>
        <row r="92">
          <cell r="A92" t="str">
            <v>오피스디포 통영점</v>
          </cell>
          <cell r="B92" t="str">
            <v>TEL. 1577 - 4001 / 649 - 7990</v>
          </cell>
          <cell r="C92" t="str">
            <v>FAX. 1577 - 4002 / 649 - 7991</v>
          </cell>
          <cell r="D92" t="str">
            <v>우리은행 1005-901-282601 김 일(오피스디포 통영점)</v>
          </cell>
        </row>
        <row r="93">
          <cell r="A93" t="str">
            <v>오피스디포 김제부안점</v>
          </cell>
          <cell r="B93" t="str">
            <v>TEL. 1577 - 4001 / 546 - 0107</v>
          </cell>
          <cell r="C93" t="str">
            <v>FAX. 1577 - 4002 / 543 - 4639</v>
          </cell>
          <cell r="D93" t="str">
            <v>농협 525017-51-128542 한회(오피스디포 김제점)</v>
          </cell>
        </row>
        <row r="94">
          <cell r="A94" t="str">
            <v>오피스디포 통영점</v>
          </cell>
          <cell r="B94" t="str">
            <v>TEL. 1577 - 4001 / 649 - 7990</v>
          </cell>
          <cell r="C94" t="str">
            <v>FAX. 1577 - 4002 / 649 - 7991</v>
          </cell>
          <cell r="D94" t="str">
            <v>우리은행 1005-901-282601 김 일(오피스디포 통영점)</v>
          </cell>
        </row>
        <row r="95">
          <cell r="A95" t="str">
            <v>오피스디포 김제부안점</v>
          </cell>
          <cell r="B95" t="str">
            <v>TEL. 1577 - 4001 / 546 - 0107</v>
          </cell>
          <cell r="C95" t="str">
            <v>FAX. 1577 - 4002 / 543 - 4639</v>
          </cell>
          <cell r="D95" t="str">
            <v>농협 525017-51-128542 한회(오피스디포 김제점)</v>
          </cell>
        </row>
        <row r="96">
          <cell r="A96" t="str">
            <v>오피스디포 영주점</v>
          </cell>
          <cell r="B96" t="str">
            <v>TEL. 1577 - 4001 / 631 - 3267</v>
          </cell>
          <cell r="C96" t="str">
            <v>FAX. 1577 - 4002 / 631 - 3258</v>
          </cell>
          <cell r="D96" t="str">
            <v>농협 751015-51-067026 박분남(오피스디포 영주점)</v>
          </cell>
        </row>
        <row r="97">
          <cell r="A97" t="str">
            <v>오피스디포 상주점</v>
          </cell>
          <cell r="B97" t="str">
            <v>TEL. 1577 - 4001 / 536 - 3337</v>
          </cell>
          <cell r="C97" t="str">
            <v>FAX. 1577 - 4002 / 536 - 3336</v>
          </cell>
          <cell r="D97" t="str">
            <v>농협 301-0026-7703-21 김홍구(오피스디포 상주점)</v>
          </cell>
        </row>
        <row r="98">
          <cell r="A98" t="str">
            <v>오피스디포 안동점</v>
          </cell>
          <cell r="B98" t="str">
            <v>TEL. 1577 - 4001 / 855 - 6066</v>
          </cell>
          <cell r="C98" t="str">
            <v>FAX. 1577 - 4002 / 855 - 6067</v>
          </cell>
          <cell r="D98" t="str">
            <v>농협 734-02-330123 김순연</v>
          </cell>
        </row>
        <row r="99">
          <cell r="A99" t="str">
            <v>오피스디포 가평점</v>
          </cell>
          <cell r="B99" t="str">
            <v>TEL. 1577 - 4001 / 582 - 2030</v>
          </cell>
          <cell r="C99" t="str">
            <v>FAX. 1577 - 4002 / 582 - 4596</v>
          </cell>
          <cell r="D99" t="str">
            <v>농협 172048-51-025752  박진우</v>
          </cell>
        </row>
        <row r="100">
          <cell r="A100" t="str">
            <v>오피스디포 가평점</v>
          </cell>
          <cell r="B100" t="str">
            <v>TEL. 1577 - 4001 / 582 - 2030</v>
          </cell>
          <cell r="C100" t="str">
            <v>FAX. 1577 - 4002 / 582 - 4596</v>
          </cell>
          <cell r="D100" t="str">
            <v>농협 172048-51-025752  박진우</v>
          </cell>
        </row>
        <row r="101">
          <cell r="A101" t="str">
            <v>오피스디포 가평점</v>
          </cell>
          <cell r="B101" t="str">
            <v>TEL. 1577 - 4001 / 582 - 2030</v>
          </cell>
          <cell r="C101" t="str">
            <v>FAX. 1577 - 4002 / 582 - 4596</v>
          </cell>
          <cell r="D101" t="str">
            <v>농협 172048-51-025752  박진우</v>
          </cell>
        </row>
        <row r="102">
          <cell r="A102" t="str">
            <v>오피스디포 가평점</v>
          </cell>
          <cell r="B102" t="str">
            <v>TEL. 1577 - 4001 / 582 - 2030</v>
          </cell>
          <cell r="C102" t="str">
            <v>FAX. 1577 - 4002 / 582 - 4596</v>
          </cell>
          <cell r="D102" t="str">
            <v>농협 172048-51-025752  박진우</v>
          </cell>
        </row>
        <row r="103">
          <cell r="A103" t="str">
            <v>오피스디포 가평점</v>
          </cell>
          <cell r="B103" t="str">
            <v>TEL. 1577 - 4001 / 582 - 2030</v>
          </cell>
          <cell r="C103" t="str">
            <v>FAX. 1577 - 4002 / 582 - 4596</v>
          </cell>
          <cell r="D103" t="str">
            <v>농협 172048-51-025752  박진우</v>
          </cell>
        </row>
        <row r="104">
          <cell r="A104" t="str">
            <v>오피스디포 서초점</v>
          </cell>
          <cell r="B104" t="str">
            <v>TEL. 1899 - 6800</v>
          </cell>
          <cell r="C104" t="str">
            <v>FAX. 1899 - 6900</v>
          </cell>
          <cell r="D104" t="str">
            <v xml:space="preserve">국민은행 530401-01-149998 오피스디포코리아
기업은행 551-003869-04-012
신한은행 140-005-967627
외환은행 630-007087-022
</v>
          </cell>
        </row>
        <row r="105">
          <cell r="A105" t="str">
            <v>오피스디포 인천국제공항점</v>
          </cell>
          <cell r="B105" t="str">
            <v>TEL. 1577 - 4001 / 752 - 1511</v>
          </cell>
          <cell r="C105" t="str">
            <v>FAX. 1577 - 4002 / 752 - 1512</v>
          </cell>
          <cell r="D105" t="str">
            <v>신한은행 100-020-848152 인천국제공항점</v>
          </cell>
        </row>
        <row r="106">
          <cell r="A106" t="str">
            <v>오피스디포 진해점</v>
          </cell>
          <cell r="B106" t="str">
            <v>TEL. 1577 - 4001 / 541 - 6700</v>
          </cell>
          <cell r="C106" t="str">
            <v>FAX. 1577 - 4002 / 541 - 6702</v>
          </cell>
          <cell r="D106" t="str">
            <v>국민은행 654301-04-017981 김정철(오피스디포 진해점)</v>
          </cell>
        </row>
        <row r="107">
          <cell r="A107" t="str">
            <v>오피스디포 화성서부점</v>
          </cell>
          <cell r="B107" t="str">
            <v>TEL. 1577 - 4001 / 8059 - 4388</v>
          </cell>
          <cell r="C107" t="str">
            <v>FAX. 1577 - 4002 / 8059 - 4390</v>
          </cell>
          <cell r="D107" t="str">
            <v>신한은행 110-305-996093 오피스디포화성서부점</v>
          </cell>
        </row>
        <row r="108">
          <cell r="A108" t="str">
            <v>오피스디포 강남대로점</v>
          </cell>
          <cell r="B108" t="str">
            <v>TEL. 02-2055-0706</v>
          </cell>
          <cell r="C108" t="str">
            <v>FAX. 02-2055-0766</v>
          </cell>
          <cell r="D108" t="str">
            <v>하나은행 : 147-910026-54504 주식회사오피스디포강남대로
국민은행 : 602401-04-036538 주식회사오피스디포 강남대로</v>
          </cell>
        </row>
        <row r="109">
          <cell r="A109" t="str">
            <v>오피스디포 법원송도남동물류센타</v>
          </cell>
          <cell r="B109" t="str">
            <v>TEL. 1577 - 4001 / 260-1144</v>
          </cell>
          <cell r="C109" t="str">
            <v>FAX. 1577 - 4002 / 260-1145</v>
          </cell>
          <cell r="D109" t="str">
            <v>국민은행 420401-04-089842 ㈜오피스디포법원송도남동물류센타</v>
          </cell>
        </row>
        <row r="110">
          <cell r="A110" t="str">
            <v>오피스디포 거제점</v>
          </cell>
          <cell r="B110" t="str">
            <v>TEL. 1577 - 4001 / 638-5670</v>
          </cell>
          <cell r="C110" t="str">
            <v>FAX. 1577 - 4002 / 638-5671</v>
          </cell>
          <cell r="D110" t="str">
            <v xml:space="preserve">하나은행 806-910029-56605 (오피스디포 거제점)
</v>
          </cell>
        </row>
        <row r="111">
          <cell r="A111" t="str">
            <v>오피스디포 서울산점</v>
          </cell>
          <cell r="B111" t="str">
            <v>TEL. 1577 - 4001 / 211-7913</v>
          </cell>
          <cell r="C111" t="str">
            <v>FAX. 1577 - 4002 / 211-7903</v>
          </cell>
          <cell r="D111" t="str">
            <v>국민은행 9011-858-5070 이외숙</v>
          </cell>
        </row>
        <row r="112">
          <cell r="A112" t="str">
            <v>오피스디포 경기광주점</v>
          </cell>
          <cell r="B112" t="str">
            <v>TEL. 1577 - 4001 / 769-2550</v>
          </cell>
          <cell r="C112" t="str">
            <v>FAX. 1577 - 4002 / 769-2555</v>
          </cell>
          <cell r="D112" t="str">
            <v xml:space="preserve">농협 301-0066-7008-81 ㈜광주오피스디포
</v>
          </cell>
        </row>
        <row r="113">
          <cell r="A113" t="str">
            <v>오피스디포 구로점</v>
          </cell>
          <cell r="B113" t="str">
            <v>TEL. 1899 - 6800</v>
          </cell>
          <cell r="C113" t="str">
            <v>FAX. 1899 - 6900</v>
          </cell>
          <cell r="D113" t="str">
            <v xml:space="preserve">국민은행 530401-01-149998 오피스디포코리아
기업은행 551-003869-04-012
신한은행 140-005-967627
외환은행 630-007087-022
</v>
          </cell>
        </row>
        <row r="114">
          <cell r="A114" t="str">
            <v>오피스디포 단양점</v>
          </cell>
          <cell r="B114" t="str">
            <v>TEL. 1577 - 4001 / 422-3683</v>
          </cell>
          <cell r="C114" t="str">
            <v>FAX. 1577 - 4002 / 421-3683</v>
          </cell>
          <cell r="D114" t="str">
            <v>농협 173474-52-000191(예금주 : 신상인)</v>
          </cell>
        </row>
        <row r="115">
          <cell r="A115" t="str">
            <v>오피스디포 천안점</v>
          </cell>
          <cell r="B115" t="str">
            <v>TEL. 1577 - 4001/ 555-6007</v>
          </cell>
          <cell r="C115" t="str">
            <v>FAX. 1577 - 4002 / 564-6007</v>
          </cell>
          <cell r="D115" t="str">
            <v>농협 352-0347-6221-03, 예금주 : 정만영</v>
          </cell>
        </row>
        <row r="116">
          <cell r="A116" t="str">
            <v>오피스디포 안성점</v>
          </cell>
          <cell r="B116" t="str">
            <v>TEL. 1577 - 4001 / 652-5949</v>
          </cell>
          <cell r="C116" t="str">
            <v>FAX. 1577 - 4002 / 653-0605</v>
          </cell>
          <cell r="D116" t="str">
            <v>농협 237-134-56-154-767 예금주 : 유두형</v>
          </cell>
        </row>
        <row r="117">
          <cell r="A117" t="str">
            <v>오피스디포 광화문점</v>
          </cell>
          <cell r="B117" t="str">
            <v>TEL. 1899 - 6800</v>
          </cell>
          <cell r="C117" t="str">
            <v>FAX. 1899 - 6900</v>
          </cell>
          <cell r="D117" t="str">
            <v xml:space="preserve">국민은행 530401-01-149998 오피스디포코리아
기업은행 551-003869-04-012
신한은행 140-005-967627
외환은행 630-007087-022
</v>
          </cell>
        </row>
        <row r="118">
          <cell r="A118" t="str">
            <v>오피스디포 인천경기송도아이티센터점</v>
          </cell>
          <cell r="B118" t="str">
            <v>TEL. 1577 - 4001/ 032-864-1144</v>
          </cell>
          <cell r="C118" t="str">
            <v>FAX. 1577 - 4002 / 032-209-7799</v>
          </cell>
          <cell r="D118" t="str">
            <v>기업 472-016075-04-012</v>
          </cell>
        </row>
        <row r="119">
          <cell r="A119" t="str">
            <v>오피스디포 창녕점</v>
          </cell>
          <cell r="B119" t="str">
            <v>TEL. 1577 - 4001/ 055-533-1750</v>
          </cell>
          <cell r="C119" t="str">
            <v>FAX. 1577 - 4002 / 055-533-5985</v>
          </cell>
          <cell r="D119" t="str">
            <v>국민 629701-04-174662 , 예금주 : 임미자</v>
          </cell>
        </row>
        <row r="120">
          <cell r="A120" t="str">
            <v>오피스디포 서울대점</v>
          </cell>
          <cell r="B120" t="str">
            <v>TEL. 1899 - 6800</v>
          </cell>
          <cell r="C120" t="str">
            <v>FAX. 1899 - 6900</v>
          </cell>
          <cell r="D120" t="str">
            <v xml:space="preserve">국민은행 530401-01-149998 오피스디포코리아
기업은행 551-003869-04-012
신한은행 140-005-967627
외환은행 630-007087-022
</v>
          </cell>
        </row>
        <row r="121">
          <cell r="A121" t="str">
            <v>오피스디포 구로점</v>
          </cell>
          <cell r="B121" t="str">
            <v>TEL. 1899 - 6800</v>
          </cell>
          <cell r="C121" t="str">
            <v>FAX. 1899 - 6900</v>
          </cell>
          <cell r="D121" t="str">
            <v xml:space="preserve">국민은행 530401-01-149998 오피스디포코리아
기업은행 551-003869-04-012
신한은행 140-005-967627
외환은행 630-007087-022
</v>
          </cell>
        </row>
        <row r="122">
          <cell r="A122" t="str">
            <v>오피스디포 관악동작점</v>
          </cell>
          <cell r="B122" t="str">
            <v>TEL. 02-883-7100</v>
          </cell>
          <cell r="C122" t="str">
            <v>FAX. 02-883-7560</v>
          </cell>
          <cell r="D122" t="str">
            <v>스탠다드차타드제일 377-20-258917 예금주 : 이택주</v>
          </cell>
        </row>
        <row r="123">
          <cell r="A123" t="str">
            <v>오피스디포 은평점</v>
          </cell>
          <cell r="B123" t="str">
            <v>TEL. 1577 - 4001 / 353-0038</v>
          </cell>
          <cell r="C123" t="str">
            <v>TEL. 1577 - 4001 / 353-0038</v>
          </cell>
          <cell r="D123" t="str">
            <v>신한은행 140-003-088705 예금주: 허남규</v>
          </cell>
        </row>
        <row r="124">
          <cell r="A124" t="str">
            <v>오피스디포 이천광주점</v>
          </cell>
          <cell r="B124" t="str">
            <v>TEL. 1577 - 4001 / 635-6610</v>
          </cell>
          <cell r="C124" t="str">
            <v>TEL. 1577 - 4001 / 635-4656</v>
          </cell>
          <cell r="D124" t="str">
            <v>농협중앙회 186-12-070467(예금주 : 정덕현)</v>
          </cell>
        </row>
        <row r="125">
          <cell r="A125" t="str">
            <v>오피스디포 파주점</v>
          </cell>
          <cell r="B125" t="str">
            <v>TEL. 1577 - 4001 / 949-1115</v>
          </cell>
          <cell r="C125" t="str">
            <v>FAX. 1577 - 4002 / 949-7730</v>
          </cell>
          <cell r="D125" t="str">
            <v>농협 215066-52-217159  예금주 : 이희순</v>
          </cell>
        </row>
        <row r="126">
          <cell r="A126" t="str">
            <v>오피스디포 송파위례점</v>
          </cell>
          <cell r="B126" t="str">
            <v>TEL. 1577 - 4001 / 404-7190</v>
          </cell>
          <cell r="C126" t="str">
            <v>FAX. 1577 - 4002 / 404-7191</v>
          </cell>
          <cell r="D126" t="str">
            <v>신한 110-397-362058 이택주
우리 1005-502-330316 오피스디포송파위례점 이택주</v>
          </cell>
        </row>
        <row r="127">
          <cell r="A127" t="str">
            <v>오피스디포 역삼점</v>
          </cell>
          <cell r="B127" t="str">
            <v>TEL. 1899 - 6800</v>
          </cell>
          <cell r="C127" t="str">
            <v>FAX. 1899 - 6900</v>
          </cell>
          <cell r="D127" t="str">
            <v xml:space="preserve">국민은행 530401-01-149998 오피스디포코리아
기업은행 551-003869-04-012
신한은행 140-005-967627
외환은행 630-007087-022
</v>
          </cell>
        </row>
        <row r="128">
          <cell r="A128" t="str">
            <v>오피스디포 물류센터</v>
          </cell>
          <cell r="B128" t="str">
            <v>TEL. 070 - 4465 - 8035/8032</v>
          </cell>
          <cell r="C128" t="str">
            <v>FAX. 1577 - 4002</v>
          </cell>
          <cell r="D128" t="str">
            <v xml:space="preserve">국민은행 530401-01-149998 오피스디포코리아
기업은행 551-003869-04-012
신한은행 140-005-967627
외환은행 630-007087-022
</v>
          </cell>
        </row>
        <row r="129">
          <cell r="A129" t="str">
            <v>오피스디포 동여의도점</v>
          </cell>
          <cell r="B129" t="str">
            <v>TEL. 1899 - 6800</v>
          </cell>
          <cell r="C129" t="str">
            <v>FAX. 1899 - 6900</v>
          </cell>
        </row>
        <row r="130">
          <cell r="A130" t="str">
            <v>오피스디포 신촌점</v>
          </cell>
          <cell r="B130" t="str">
            <v>TEL. 1577 - 4001 / 393-0989</v>
          </cell>
          <cell r="C130" t="str">
            <v>FAX. 1577 - 4002 / 362-6657</v>
          </cell>
          <cell r="D130" t="str">
            <v>국민 823701-04-284938 유병우(오피스디포 신촌점)</v>
          </cell>
        </row>
        <row r="131">
          <cell r="A131" t="str">
            <v>오피스디포 계룡점</v>
          </cell>
          <cell r="B131" t="str">
            <v>TEL. 1577 - 4001 / 382-6639</v>
          </cell>
          <cell r="C131" t="str">
            <v>FAX. 1577 - 4002 / 482-6639</v>
          </cell>
          <cell r="D131" t="str">
            <v xml:space="preserve">우리 1005-202-645982 정대순 (오피스디포 계룡점)
국민 749601-01-396606 정대순 (오피스디포 계룡점) </v>
          </cell>
        </row>
        <row r="132">
          <cell r="A132" t="str">
            <v>오피스디포 김천혁신점</v>
          </cell>
          <cell r="B132" t="str">
            <v>TEL. 054-430-9025 / 054-431-9025</v>
          </cell>
          <cell r="C132" t="str">
            <v>FAX. 054-437-9025</v>
          </cell>
          <cell r="D132" t="str">
            <v>국민은행 : 904701-00-000693 문선해(오피스디포 김천혁신점)</v>
          </cell>
        </row>
        <row r="133">
          <cell r="A133" t="str">
            <v>오피스디포 광명점</v>
          </cell>
          <cell r="B133" t="str">
            <v>TEL. 02-899-2261~3</v>
          </cell>
          <cell r="C133" t="str">
            <v>FAX. 02-897-2260</v>
          </cell>
          <cell r="D133" t="str">
            <v>국민은행 : 606001-01-502706 장미온(오피스디포 광명점)</v>
          </cell>
        </row>
        <row r="134">
          <cell r="A134" t="str">
            <v>오피스디포 논산점</v>
          </cell>
          <cell r="B134" t="str">
            <v>TEL. 041-736-0935</v>
          </cell>
          <cell r="C134" t="str">
            <v>FAX. 041-736-0936</v>
          </cell>
          <cell r="D134" t="str">
            <v>신한은행 : 110-336-036640 위무성(오피스디포 논산점)</v>
          </cell>
        </row>
        <row r="135">
          <cell r="A135" t="str">
            <v>오피스디포 서안양점</v>
          </cell>
          <cell r="B135" t="str">
            <v>TEL. 031-361-6000</v>
          </cell>
          <cell r="C135" t="str">
            <v>FAX. 031-361-6002</v>
          </cell>
          <cell r="D135" t="str">
            <v xml:space="preserve">우리은행 1005-702-851253 (오피스디포 서안양점 최원신) </v>
          </cell>
        </row>
        <row r="136">
          <cell r="A136" t="str">
            <v>오피스디포 종로구청점</v>
          </cell>
          <cell r="B136" t="str">
            <v>TEL. 1899 - 6800</v>
          </cell>
          <cell r="C136" t="str">
            <v>FAX. 1899 - 6900</v>
          </cell>
          <cell r="D136" t="str">
            <v xml:space="preserve">국민은행 530401-01-149998 오피스디포코리아
기업은행 551-003869-04-012
신한은행 140-005-967627
외환은행 630-007087-022
</v>
          </cell>
        </row>
        <row r="137">
          <cell r="A137" t="str">
            <v>오피스디포 김포검단점</v>
          </cell>
          <cell r="B137" t="str">
            <v>TEL. 032-569-5597</v>
          </cell>
          <cell r="C137" t="str">
            <v>FAX. 032-569-5598</v>
          </cell>
          <cell r="D137" t="str">
            <v>국민 : 493601-01-374558 (오피스디포 김포검단점)</v>
          </cell>
        </row>
        <row r="138">
          <cell r="A138" t="str">
            <v>오피스디포 서천점</v>
          </cell>
          <cell r="B138" t="str">
            <v>TEL. 041-957-0581</v>
          </cell>
          <cell r="C138" t="str">
            <v>FAX. 041-957-0580</v>
          </cell>
          <cell r="D138" t="str">
            <v>국민은행 : 229301-04-325268</v>
          </cell>
        </row>
        <row r="139">
          <cell r="A139" t="str">
            <v>오피스디포 광주상무점</v>
          </cell>
          <cell r="B139" t="str">
            <v>TEL. 065-375-8009</v>
          </cell>
          <cell r="C139" t="str">
            <v>FAX. 065-373-8009</v>
          </cell>
          <cell r="D139" t="str">
            <v>농협 302-1134-3605-41(예금주 : 박상호)</v>
          </cell>
        </row>
        <row r="140">
          <cell r="A140" t="str">
            <v>오피스디포 경북도청점((주).나우)</v>
          </cell>
          <cell r="B140" t="str">
            <v>TEL. 054-843-0282 / 1644-8186</v>
          </cell>
          <cell r="C140" t="str">
            <v>FAX. 054-843-0283</v>
          </cell>
          <cell r="D140" t="str">
            <v>국민 : 585001-04-149449</v>
          </cell>
        </row>
        <row r="141">
          <cell r="A141" t="str">
            <v>(주)넥스트오피스디포</v>
          </cell>
          <cell r="B141" t="str">
            <v>TEL. 062-518-7125</v>
          </cell>
          <cell r="C141" t="str">
            <v>FAX. 062-528-1030</v>
          </cell>
          <cell r="D141" t="str">
            <v>농협은행:301-0019-9027-61 (예금주 : ㈜넥스트오피스디포</v>
          </cell>
        </row>
        <row r="142">
          <cell r="A142" t="str">
            <v>오피스큐 인천중앙점</v>
          </cell>
          <cell r="B142" t="str">
            <v>TEL. 032-589-0070</v>
          </cell>
          <cell r="C142" t="str">
            <v>FAX. 032-589-0071</v>
          </cell>
          <cell r="D142" t="str">
            <v>기업은행 : 032-589-0070 오주호(예금주 : 오피스큐)</v>
          </cell>
        </row>
        <row r="143">
          <cell r="A143" t="str">
            <v>오피스디포 성수점</v>
          </cell>
          <cell r="B143" t="str">
            <v>TEL. 02-3409-5588</v>
          </cell>
          <cell r="C143" t="str">
            <v>FAX. 02-3409-4466</v>
          </cell>
          <cell r="D143" t="str">
            <v>신한은행 : 140-011-837708 예금주 : ㈜오피스디포서울경기총판</v>
          </cell>
        </row>
        <row r="144">
          <cell r="A144" t="str">
            <v>오피스디포 북청주점</v>
          </cell>
          <cell r="B144" t="str">
            <v>TEL. 043-266-0006</v>
          </cell>
          <cell r="C144" t="str">
            <v>FAX. 043-274-0006</v>
          </cell>
          <cell r="D144" t="str">
            <v>새마을금고 9002-1823-8060-0
예금주  : 강대길(오피스디포)</v>
          </cell>
        </row>
        <row r="145">
          <cell r="A145" t="str">
            <v>오피스디포 거창점</v>
          </cell>
          <cell r="B145" t="str">
            <v>TEL. 055-944-0461~2</v>
          </cell>
          <cell r="C145" t="str">
            <v>FAX. 055-944-0463</v>
          </cell>
          <cell r="D145" t="str">
            <v>국민은행 827937-04-012341
예금주 : 허재희(오피스디포 거창점)</v>
          </cell>
        </row>
        <row r="146">
          <cell r="A146" t="str">
            <v>오피스디포 청계천점</v>
          </cell>
          <cell r="B146" t="str">
            <v>TEL. 02-771-4600</v>
          </cell>
          <cell r="C146" t="str">
            <v>FAX. 02-771-4664</v>
          </cell>
          <cell r="D146" t="str">
            <v xml:space="preserve">국민은행 530401-01-149998 오피스디포코리아
기업은행 551-003869-04-012
신한은행 140-005-967627
외환은행 630-007087-022
</v>
          </cell>
        </row>
        <row r="147">
          <cell r="A147" t="str">
            <v>오피스디포 신사논현점</v>
          </cell>
          <cell r="B147" t="str">
            <v>TEL. 02-792-0700</v>
          </cell>
          <cell r="C147" t="str">
            <v>FAX. 02-792-0702</v>
          </cell>
          <cell r="D147" t="str">
            <v xml:space="preserve">국민은행 530401-01-149998 오피스디포코리아
기업은행 551-003869-04-012
신한은행 140-005-967627
외환은행 630-007087-022
</v>
          </cell>
        </row>
        <row r="148">
          <cell r="A148" t="str">
            <v>오피스디포 KBS별관점</v>
          </cell>
          <cell r="B148" t="str">
            <v>TEL. 02-780-2000</v>
          </cell>
          <cell r="C148" t="str">
            <v>FAX. 02-6124-7800</v>
          </cell>
          <cell r="D148" t="str">
            <v xml:space="preserve">국민은행 530401-01-149998 오피스디포코리아
기업은행 551-003869-04-012
신한은행 140-005-967627
외환은행 630-007087-022
</v>
          </cell>
        </row>
        <row r="149">
          <cell r="A149" t="str">
            <v>오피스디포 테헤란로점</v>
          </cell>
          <cell r="B149" t="str">
            <v>TEL. 1899 - 6800</v>
          </cell>
          <cell r="C149" t="str">
            <v>FAX. 1899 - 6900</v>
          </cell>
          <cell r="D149" t="str">
            <v xml:space="preserve">국민은행 530401-01-149998 오피스디포코리아
기업은행 551-003869-04-012
신한은행 140-005-967627
외환은행 630-007087-022
</v>
          </cell>
        </row>
        <row r="150">
          <cell r="A150" t="str">
            <v>오피스디포 상암DMC점</v>
          </cell>
          <cell r="B150" t="str">
            <v>TEL. 02-515-4377</v>
          </cell>
          <cell r="C150" t="str">
            <v>FAX. 02-514-4377</v>
          </cell>
          <cell r="D150" t="str">
            <v xml:space="preserve">국민은행 530401-01-149998 오피스디포코리아
기업은행 551-003869-04-012
신한은행 140-005-967627
외환은행 630-007087-022
</v>
          </cell>
        </row>
        <row r="151">
          <cell r="A151" t="str">
            <v>오피스디포 경희대국제캠퍼스점</v>
          </cell>
          <cell r="B151" t="str">
            <v>T.031-206-7576</v>
          </cell>
          <cell r="C151" t="str">
            <v>F.031-206-4576</v>
          </cell>
        </row>
        <row r="152">
          <cell r="A152" t="str">
            <v>오피스디포 나주혁신점</v>
          </cell>
          <cell r="B152" t="str">
            <v>T.061-337-6006</v>
          </cell>
          <cell r="C152" t="str">
            <v>F.061-335-4321</v>
          </cell>
          <cell r="D152" t="str">
            <v>58325 전남 나주시 빛가람로 730 105호,106호,202호,203호(빛가람동SK타워)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owon@officedepot.co.k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16" t="s">
        <v>61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9" ht="31.5" customHeight="1" thickBot="1" x14ac:dyDescent="0.2">
      <c r="B3" s="22" t="s">
        <v>12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AA3" s="19" t="s">
        <v>62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  <c r="AW3" s="14"/>
    </row>
    <row r="4" spans="2:49" ht="15.75" customHeight="1" thickBot="1" x14ac:dyDescent="0.2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9" t="s">
        <v>63</v>
      </c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1"/>
    </row>
    <row r="5" spans="2:49" ht="11.25" customHeight="1" thickBot="1" x14ac:dyDescent="0.2">
      <c r="B5" s="54" t="s">
        <v>15</v>
      </c>
      <c r="C5" s="54"/>
      <c r="D5" s="54"/>
      <c r="E5" s="54"/>
      <c r="F5" s="54"/>
      <c r="G5" s="54"/>
      <c r="H5" s="54"/>
      <c r="I5" s="54"/>
      <c r="J5" s="2" t="s">
        <v>17</v>
      </c>
      <c r="K5" s="2"/>
      <c r="L5" s="54">
        <v>1</v>
      </c>
      <c r="M5" s="54"/>
      <c r="N5" s="54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42" t="s">
        <v>14</v>
      </c>
      <c r="C6" s="43"/>
      <c r="D6" s="43"/>
      <c r="E6" s="43"/>
      <c r="F6" s="43"/>
      <c r="G6" s="44"/>
      <c r="H6" s="48">
        <f ca="1">TODAY()</f>
        <v>45810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9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9" ht="20.25" customHeight="1" thickBot="1" x14ac:dyDescent="0.2">
      <c r="B7" s="45" t="s">
        <v>13</v>
      </c>
      <c r="C7" s="46"/>
      <c r="D7" s="46"/>
      <c r="E7" s="46"/>
      <c r="F7" s="46"/>
      <c r="G7" s="47"/>
      <c r="H7" s="37"/>
      <c r="I7" s="37"/>
      <c r="J7" s="37" t="s">
        <v>21</v>
      </c>
      <c r="K7" s="37"/>
      <c r="L7" s="37"/>
      <c r="M7" s="37"/>
      <c r="N7" s="37" t="s">
        <v>20</v>
      </c>
      <c r="O7" s="37"/>
      <c r="P7" s="37"/>
      <c r="Q7" s="37"/>
      <c r="R7" s="37" t="s">
        <v>19</v>
      </c>
      <c r="S7" s="37"/>
      <c r="T7" s="37"/>
      <c r="U7" s="37"/>
      <c r="V7" s="5"/>
      <c r="W7" s="6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9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9" ht="20.25" customHeight="1" thickBot="1" x14ac:dyDescent="0.2">
      <c r="B9" s="50" t="s">
        <v>7</v>
      </c>
      <c r="C9" s="51"/>
      <c r="D9" s="51"/>
      <c r="E9" s="51"/>
      <c r="F9" s="51"/>
      <c r="G9" s="52"/>
      <c r="I9" s="40" t="s">
        <v>60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</row>
    <row r="10" spans="2:49" ht="20.25" customHeight="1" x14ac:dyDescent="0.15">
      <c r="B10" s="53" t="s">
        <v>33</v>
      </c>
      <c r="C10" s="30"/>
      <c r="D10" s="30"/>
      <c r="E10" s="30"/>
      <c r="F10" s="35"/>
      <c r="G10" s="35"/>
      <c r="H10" s="35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9"/>
      <c r="X10" s="31" t="s">
        <v>24</v>
      </c>
      <c r="Y10" s="32"/>
      <c r="Z10" s="32"/>
      <c r="AA10" s="30"/>
      <c r="AB10" s="35"/>
      <c r="AC10" s="35"/>
      <c r="AD10" s="35"/>
      <c r="AE10" s="35"/>
      <c r="AF10" s="35"/>
      <c r="AG10" s="35"/>
      <c r="AH10" s="35"/>
      <c r="AI10" s="41"/>
      <c r="AJ10" s="29" t="s">
        <v>44</v>
      </c>
      <c r="AK10" s="30"/>
      <c r="AL10" s="30"/>
      <c r="AM10" s="30"/>
      <c r="AN10" s="35"/>
      <c r="AO10" s="35"/>
      <c r="AP10" s="35"/>
      <c r="AQ10" s="35"/>
      <c r="AR10" s="35"/>
      <c r="AS10" s="35"/>
      <c r="AT10" s="35"/>
      <c r="AU10" s="36"/>
    </row>
    <row r="11" spans="2:49" ht="20.25" customHeight="1" x14ac:dyDescent="0.15">
      <c r="B11" s="58" t="s">
        <v>43</v>
      </c>
      <c r="C11" s="59"/>
      <c r="D11" s="59"/>
      <c r="E11" s="59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1"/>
      <c r="X11" s="63" t="s">
        <v>35</v>
      </c>
      <c r="Y11" s="64"/>
      <c r="Z11" s="64"/>
      <c r="AA11" s="64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4"/>
    </row>
    <row r="12" spans="2:49" ht="20.25" customHeight="1" x14ac:dyDescent="0.15">
      <c r="B12" s="65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3" t="s">
        <v>34</v>
      </c>
      <c r="Y12" s="64"/>
      <c r="Z12" s="64"/>
      <c r="AA12" s="64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4"/>
    </row>
    <row r="13" spans="2:49" ht="20.25" customHeight="1" thickBot="1" x14ac:dyDescent="0.2">
      <c r="B13" s="62" t="s">
        <v>45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 t="s">
        <v>31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8"/>
    </row>
    <row r="14" spans="2:49" ht="12" customHeight="1" thickBot="1" x14ac:dyDescent="0.2"/>
    <row r="15" spans="2:49" ht="20.25" customHeight="1" thickBot="1" x14ac:dyDescent="0.2">
      <c r="B15" s="50" t="s">
        <v>37</v>
      </c>
      <c r="C15" s="51"/>
      <c r="D15" s="51"/>
      <c r="E15" s="51"/>
      <c r="F15" s="51"/>
      <c r="G15" s="52"/>
      <c r="I15" s="40" t="str">
        <f>[1]Store!$G$2</f>
        <v>업데이트 날짜 : 2025-06-02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H15" s="54" t="s">
        <v>15</v>
      </c>
      <c r="AI15" s="54"/>
      <c r="AJ15" s="54"/>
      <c r="AK15" s="54"/>
      <c r="AL15" s="54"/>
      <c r="AM15" s="54"/>
      <c r="AN15" s="54"/>
      <c r="AO15" s="54"/>
      <c r="AP15" s="2" t="s">
        <v>17</v>
      </c>
      <c r="AQ15" s="2"/>
      <c r="AR15" s="54">
        <v>1</v>
      </c>
      <c r="AS15" s="54"/>
      <c r="AT15" s="54"/>
      <c r="AU15" s="2" t="s">
        <v>18</v>
      </c>
    </row>
    <row r="16" spans="2:49" ht="20.25" customHeight="1" x14ac:dyDescent="0.15">
      <c r="B16" s="57" t="s">
        <v>8</v>
      </c>
      <c r="C16" s="55"/>
      <c r="D16" s="55" t="s">
        <v>0</v>
      </c>
      <c r="E16" s="55"/>
      <c r="F16" s="55"/>
      <c r="G16" s="55" t="s">
        <v>1</v>
      </c>
      <c r="H16" s="55"/>
      <c r="I16" s="55"/>
      <c r="J16" s="55"/>
      <c r="K16" s="55"/>
      <c r="L16" s="55" t="s">
        <v>2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 t="s">
        <v>3</v>
      </c>
      <c r="AB16" s="55"/>
      <c r="AC16" s="55"/>
      <c r="AD16" s="55"/>
      <c r="AE16" s="55" t="s">
        <v>4</v>
      </c>
      <c r="AF16" s="55"/>
      <c r="AG16" s="55"/>
      <c r="AH16" s="55" t="s">
        <v>5</v>
      </c>
      <c r="AI16" s="55"/>
      <c r="AJ16" s="55"/>
      <c r="AK16" s="55"/>
      <c r="AL16" s="55"/>
      <c r="AM16" s="55"/>
      <c r="AN16" s="55"/>
      <c r="AO16" s="55" t="s">
        <v>6</v>
      </c>
      <c r="AP16" s="55"/>
      <c r="AQ16" s="55"/>
      <c r="AR16" s="55"/>
      <c r="AS16" s="55"/>
      <c r="AT16" s="55"/>
      <c r="AU16" s="56"/>
    </row>
    <row r="17" spans="2:47" ht="20.25" customHeight="1" x14ac:dyDescent="0.15">
      <c r="B17" s="67">
        <v>1</v>
      </c>
      <c r="C17" s="68"/>
      <c r="D17" s="69" t="str">
        <f>IF(ISERROR(VLOOKUP(G17,[1]Goods!$A$1:$B$65536,2,0)),"",VLOOKUP(G17,[1]Goods!$A$1:$B$65536,2,0))</f>
        <v/>
      </c>
      <c r="E17" s="70"/>
      <c r="F17" s="71"/>
      <c r="G17" s="73"/>
      <c r="H17" s="74"/>
      <c r="I17" s="74"/>
      <c r="J17" s="74"/>
      <c r="K17" s="75"/>
      <c r="L17" s="72" t="str">
        <f>IF(ISERROR(VLOOKUP(G17,[1]Goods!$A$1:$C$65536,3,0)),"",VLOOKUP(G17,[1]Goods!$A$1:$C$65536,3,0))</f>
        <v/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8"/>
      <c r="AB17" s="78"/>
      <c r="AC17" s="78"/>
      <c r="AD17" s="78"/>
      <c r="AE17" s="78"/>
      <c r="AF17" s="78"/>
      <c r="AG17" s="78"/>
      <c r="AH17" s="76" t="str">
        <f>IF(ISERROR(VLOOKUP(G17,[1]Goods!$A$1:$D$65536,4,0)),"",VLOOKUP(G17,[1]Goods!$A$1:$D$65536,4,0))</f>
        <v/>
      </c>
      <c r="AI17" s="76"/>
      <c r="AJ17" s="76"/>
      <c r="AK17" s="76"/>
      <c r="AL17" s="76"/>
      <c r="AM17" s="76"/>
      <c r="AN17" s="76"/>
      <c r="AO17" s="76" t="str">
        <f>IF(ISERROR(AH17*AE17),"",(AH17*AE17))</f>
        <v/>
      </c>
      <c r="AP17" s="76"/>
      <c r="AQ17" s="76"/>
      <c r="AR17" s="76"/>
      <c r="AS17" s="76"/>
      <c r="AT17" s="76"/>
      <c r="AU17" s="77"/>
    </row>
    <row r="18" spans="2:47" ht="20.25" customHeight="1" x14ac:dyDescent="0.15">
      <c r="B18" s="67">
        <v>2</v>
      </c>
      <c r="C18" s="68"/>
      <c r="D18" s="69" t="str">
        <f>IF(ISERROR(VLOOKUP(G18,[1]Goods!$A$1:$B$65536,2,0)),"",VLOOKUP(G18,[1]Goods!$A$1:$B$65536,2,0))</f>
        <v/>
      </c>
      <c r="E18" s="70"/>
      <c r="F18" s="71"/>
      <c r="G18" s="73"/>
      <c r="H18" s="74"/>
      <c r="I18" s="74"/>
      <c r="J18" s="74"/>
      <c r="K18" s="75"/>
      <c r="L18" s="72" t="str">
        <f>IF(ISERROR(VLOOKUP(G18,[1]Goods!$A$1:$C$65536,3,0)),"",VLOOKUP(G18,[1]Goods!$A$1:$C$65536,3,0))</f>
        <v/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8"/>
      <c r="AB18" s="78"/>
      <c r="AC18" s="78"/>
      <c r="AD18" s="78"/>
      <c r="AE18" s="78"/>
      <c r="AF18" s="78"/>
      <c r="AG18" s="78"/>
      <c r="AH18" s="76" t="str">
        <f>IF(ISERROR(VLOOKUP(G18,[1]Goods!$A$1:$D$65536,4,0)),"",VLOOKUP(G18,[1]Goods!$A$1:$D$65536,4,0))</f>
        <v/>
      </c>
      <c r="AI18" s="76"/>
      <c r="AJ18" s="76"/>
      <c r="AK18" s="76"/>
      <c r="AL18" s="76"/>
      <c r="AM18" s="76"/>
      <c r="AN18" s="76"/>
      <c r="AO18" s="76" t="str">
        <f t="shared" ref="AO18:AO36" si="0">IF(ISERROR(AH18*AE18),"",(AH18*AE18))</f>
        <v/>
      </c>
      <c r="AP18" s="76"/>
      <c r="AQ18" s="76"/>
      <c r="AR18" s="76"/>
      <c r="AS18" s="76"/>
      <c r="AT18" s="76"/>
      <c r="AU18" s="77"/>
    </row>
    <row r="19" spans="2:47" ht="20.25" customHeight="1" x14ac:dyDescent="0.15">
      <c r="B19" s="67">
        <v>3</v>
      </c>
      <c r="C19" s="68"/>
      <c r="D19" s="69" t="str">
        <f>IF(ISERROR(VLOOKUP(G19,[1]Goods!$A$1:$B$65536,2,0)),"",VLOOKUP(G19,[1]Goods!$A$1:$B$65536,2,0))</f>
        <v/>
      </c>
      <c r="E19" s="70"/>
      <c r="F19" s="71"/>
      <c r="G19" s="73"/>
      <c r="H19" s="74"/>
      <c r="I19" s="74"/>
      <c r="J19" s="74"/>
      <c r="K19" s="75"/>
      <c r="L19" s="72" t="str">
        <f>IF(ISERROR(VLOOKUP(G19,[1]Goods!$A$1:$C$65536,3,0)),"",VLOOKUP(G19,[1]Goods!$A$1:$C$65536,3,0))</f>
        <v/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8"/>
      <c r="AB19" s="78"/>
      <c r="AC19" s="78"/>
      <c r="AD19" s="78"/>
      <c r="AE19" s="78"/>
      <c r="AF19" s="78"/>
      <c r="AG19" s="78"/>
      <c r="AH19" s="76" t="str">
        <f>IF(ISERROR(VLOOKUP(G19,[1]Goods!$A$1:$D$65536,4,0)),"",VLOOKUP(G19,[1]Goods!$A$1:$D$65536,4,0))</f>
        <v/>
      </c>
      <c r="AI19" s="76"/>
      <c r="AJ19" s="76"/>
      <c r="AK19" s="76"/>
      <c r="AL19" s="76"/>
      <c r="AM19" s="76"/>
      <c r="AN19" s="76"/>
      <c r="AO19" s="76" t="str">
        <f t="shared" si="0"/>
        <v/>
      </c>
      <c r="AP19" s="76"/>
      <c r="AQ19" s="76"/>
      <c r="AR19" s="76"/>
      <c r="AS19" s="76"/>
      <c r="AT19" s="76"/>
      <c r="AU19" s="77"/>
    </row>
    <row r="20" spans="2:47" ht="20.25" customHeight="1" x14ac:dyDescent="0.15">
      <c r="B20" s="67">
        <v>4</v>
      </c>
      <c r="C20" s="68"/>
      <c r="D20" s="69" t="str">
        <f>IF(ISERROR(VLOOKUP(G20,[1]Goods!$A$1:$B$65536,2,0)),"",VLOOKUP(G20,[1]Goods!$A$1:$B$65536,2,0))</f>
        <v/>
      </c>
      <c r="E20" s="70"/>
      <c r="F20" s="71"/>
      <c r="G20" s="73"/>
      <c r="H20" s="74"/>
      <c r="I20" s="74"/>
      <c r="J20" s="74"/>
      <c r="K20" s="75"/>
      <c r="L20" s="72" t="str">
        <f>IF(ISERROR(VLOOKUP(G20,[1]Goods!$A$1:$C$65536,3,0)),"",VLOOKUP(G20,[1]Goods!$A$1:$C$65536,3,0))</f>
        <v/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8"/>
      <c r="AB20" s="78"/>
      <c r="AC20" s="78"/>
      <c r="AD20" s="78"/>
      <c r="AE20" s="78"/>
      <c r="AF20" s="78"/>
      <c r="AG20" s="78"/>
      <c r="AH20" s="76" t="str">
        <f>IF(ISERROR(VLOOKUP(G20,[1]Goods!$A$1:$D$65536,4,0)),"",VLOOKUP(G20,[1]Goods!$A$1:$D$65536,4,0))</f>
        <v/>
      </c>
      <c r="AI20" s="76"/>
      <c r="AJ20" s="76"/>
      <c r="AK20" s="76"/>
      <c r="AL20" s="76"/>
      <c r="AM20" s="76"/>
      <c r="AN20" s="76"/>
      <c r="AO20" s="76" t="str">
        <f t="shared" si="0"/>
        <v/>
      </c>
      <c r="AP20" s="76"/>
      <c r="AQ20" s="76"/>
      <c r="AR20" s="76"/>
      <c r="AS20" s="76"/>
      <c r="AT20" s="76"/>
      <c r="AU20" s="77"/>
    </row>
    <row r="21" spans="2:47" ht="20.25" customHeight="1" x14ac:dyDescent="0.15">
      <c r="B21" s="67">
        <v>5</v>
      </c>
      <c r="C21" s="68"/>
      <c r="D21" s="69" t="str">
        <f>IF(ISERROR(VLOOKUP(G21,[1]Goods!$A$1:$B$65536,2,0)),"",VLOOKUP(G21,[1]Goods!$A$1:$B$65536,2,0))</f>
        <v/>
      </c>
      <c r="E21" s="70"/>
      <c r="F21" s="71"/>
      <c r="G21" s="73"/>
      <c r="H21" s="74"/>
      <c r="I21" s="74"/>
      <c r="J21" s="74"/>
      <c r="K21" s="75"/>
      <c r="L21" s="72" t="str">
        <f>IF(ISERROR(VLOOKUP(G21,[1]Goods!$A$1:$C$65536,3,0)),"",VLOOKUP(G21,[1]Goods!$A$1:$C$65536,3,0))</f>
        <v/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8"/>
      <c r="AB21" s="78"/>
      <c r="AC21" s="78"/>
      <c r="AD21" s="78"/>
      <c r="AE21" s="78"/>
      <c r="AF21" s="78"/>
      <c r="AG21" s="78"/>
      <c r="AH21" s="76" t="str">
        <f>IF(ISERROR(VLOOKUP(G21,[1]Goods!$A$1:$D$65536,4,0)),"",VLOOKUP(G21,[1]Goods!$A$1:$D$65536,4,0))</f>
        <v/>
      </c>
      <c r="AI21" s="76"/>
      <c r="AJ21" s="76"/>
      <c r="AK21" s="76"/>
      <c r="AL21" s="76"/>
      <c r="AM21" s="76"/>
      <c r="AN21" s="76"/>
      <c r="AO21" s="76" t="str">
        <f t="shared" si="0"/>
        <v/>
      </c>
      <c r="AP21" s="76"/>
      <c r="AQ21" s="76"/>
      <c r="AR21" s="76"/>
      <c r="AS21" s="76"/>
      <c r="AT21" s="76"/>
      <c r="AU21" s="77"/>
    </row>
    <row r="22" spans="2:47" ht="20.25" customHeight="1" x14ac:dyDescent="0.15">
      <c r="B22" s="67">
        <v>6</v>
      </c>
      <c r="C22" s="68"/>
      <c r="D22" s="69" t="str">
        <f>IF(ISERROR(VLOOKUP(G22,[1]Goods!$A$1:$B$65536,2,0)),"",VLOOKUP(G22,[1]Goods!$A$1:$B$65536,2,0))</f>
        <v/>
      </c>
      <c r="E22" s="70"/>
      <c r="F22" s="71"/>
      <c r="G22" s="73"/>
      <c r="H22" s="74"/>
      <c r="I22" s="74"/>
      <c r="J22" s="74"/>
      <c r="K22" s="75"/>
      <c r="L22" s="72" t="str">
        <f>IF(ISERROR(VLOOKUP(G22,[1]Goods!$A$1:$C$65536,3,0)),"",VLOOKUP(G22,[1]Goods!$A$1:$C$65536,3,0))</f>
        <v/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8"/>
      <c r="AB22" s="78"/>
      <c r="AC22" s="78"/>
      <c r="AD22" s="78"/>
      <c r="AE22" s="78"/>
      <c r="AF22" s="78"/>
      <c r="AG22" s="78"/>
      <c r="AH22" s="76" t="str">
        <f>IF(ISERROR(VLOOKUP(G22,[1]Goods!$A$1:$D$65536,4,0)),"",VLOOKUP(G22,[1]Goods!$A$1:$D$65536,4,0))</f>
        <v/>
      </c>
      <c r="AI22" s="76"/>
      <c r="AJ22" s="76"/>
      <c r="AK22" s="76"/>
      <c r="AL22" s="76"/>
      <c r="AM22" s="76"/>
      <c r="AN22" s="76"/>
      <c r="AO22" s="76" t="str">
        <f t="shared" si="0"/>
        <v/>
      </c>
      <c r="AP22" s="76"/>
      <c r="AQ22" s="76"/>
      <c r="AR22" s="76"/>
      <c r="AS22" s="76"/>
      <c r="AT22" s="76"/>
      <c r="AU22" s="77"/>
    </row>
    <row r="23" spans="2:47" ht="20.25" customHeight="1" x14ac:dyDescent="0.15">
      <c r="B23" s="67">
        <v>7</v>
      </c>
      <c r="C23" s="68"/>
      <c r="D23" s="69" t="str">
        <f>IF(ISERROR(VLOOKUP(G23,[1]Goods!$A$1:$B$65536,2,0)),"",VLOOKUP(G23,[1]Goods!$A$1:$B$65536,2,0))</f>
        <v/>
      </c>
      <c r="E23" s="70"/>
      <c r="F23" s="71"/>
      <c r="G23" s="73"/>
      <c r="H23" s="74"/>
      <c r="I23" s="74"/>
      <c r="J23" s="74"/>
      <c r="K23" s="75"/>
      <c r="L23" s="72" t="str">
        <f>IF(ISERROR(VLOOKUP(G23,[1]Goods!$A$1:$C$65536,3,0)),"",VLOOKUP(G23,[1]Goods!$A$1:$C$65536,3,0))</f>
        <v/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8"/>
      <c r="AB23" s="78"/>
      <c r="AC23" s="78"/>
      <c r="AD23" s="78"/>
      <c r="AE23" s="78"/>
      <c r="AF23" s="78"/>
      <c r="AG23" s="78"/>
      <c r="AH23" s="76" t="str">
        <f>IF(ISERROR(VLOOKUP(G23,[1]Goods!$A$1:$D$65536,4,0)),"",VLOOKUP(G23,[1]Goods!$A$1:$D$65536,4,0))</f>
        <v/>
      </c>
      <c r="AI23" s="76"/>
      <c r="AJ23" s="76"/>
      <c r="AK23" s="76"/>
      <c r="AL23" s="76"/>
      <c r="AM23" s="76"/>
      <c r="AN23" s="76"/>
      <c r="AO23" s="76" t="str">
        <f t="shared" si="0"/>
        <v/>
      </c>
      <c r="AP23" s="76"/>
      <c r="AQ23" s="76"/>
      <c r="AR23" s="76"/>
      <c r="AS23" s="76"/>
      <c r="AT23" s="76"/>
      <c r="AU23" s="77"/>
    </row>
    <row r="24" spans="2:47" ht="20.25" customHeight="1" x14ac:dyDescent="0.15">
      <c r="B24" s="67">
        <v>8</v>
      </c>
      <c r="C24" s="68"/>
      <c r="D24" s="69" t="str">
        <f>IF(ISERROR(VLOOKUP(G24,[1]Goods!$A$1:$B$65536,2,0)),"",VLOOKUP(G24,[1]Goods!$A$1:$B$65536,2,0))</f>
        <v/>
      </c>
      <c r="E24" s="70"/>
      <c r="F24" s="71"/>
      <c r="G24" s="73"/>
      <c r="H24" s="74"/>
      <c r="I24" s="74"/>
      <c r="J24" s="74"/>
      <c r="K24" s="75"/>
      <c r="L24" s="72" t="str">
        <f>IF(ISERROR(VLOOKUP(G24,[1]Goods!$A$1:$C$65536,3,0)),"",VLOOKUP(G24,[1]Goods!$A$1:$C$65536,3,0))</f>
        <v/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8"/>
      <c r="AB24" s="78"/>
      <c r="AC24" s="78"/>
      <c r="AD24" s="78"/>
      <c r="AE24" s="78"/>
      <c r="AF24" s="78"/>
      <c r="AG24" s="78"/>
      <c r="AH24" s="76" t="str">
        <f>IF(ISERROR(VLOOKUP(G24,[1]Goods!$A$1:$D$65536,4,0)),"",VLOOKUP(G24,[1]Goods!$A$1:$D$65536,4,0))</f>
        <v/>
      </c>
      <c r="AI24" s="76"/>
      <c r="AJ24" s="76"/>
      <c r="AK24" s="76"/>
      <c r="AL24" s="76"/>
      <c r="AM24" s="76"/>
      <c r="AN24" s="76"/>
      <c r="AO24" s="76" t="str">
        <f t="shared" si="0"/>
        <v/>
      </c>
      <c r="AP24" s="76"/>
      <c r="AQ24" s="76"/>
      <c r="AR24" s="76"/>
      <c r="AS24" s="76"/>
      <c r="AT24" s="76"/>
      <c r="AU24" s="77"/>
    </row>
    <row r="25" spans="2:47" ht="20.25" customHeight="1" x14ac:dyDescent="0.15">
      <c r="B25" s="67">
        <v>9</v>
      </c>
      <c r="C25" s="68"/>
      <c r="D25" s="69" t="str">
        <f>IF(ISERROR(VLOOKUP(G25,[1]Goods!$A$1:$B$65536,2,0)),"",VLOOKUP(G25,[1]Goods!$A$1:$B$65536,2,0))</f>
        <v/>
      </c>
      <c r="E25" s="70"/>
      <c r="F25" s="71"/>
      <c r="G25" s="73"/>
      <c r="H25" s="74"/>
      <c r="I25" s="74"/>
      <c r="J25" s="74"/>
      <c r="K25" s="75"/>
      <c r="L25" s="72" t="str">
        <f>IF(ISERROR(VLOOKUP(G25,[1]Goods!$A$1:$C$65536,3,0)),"",VLOOKUP(G25,[1]Goods!$A$1:$C$65536,3,0))</f>
        <v/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8"/>
      <c r="AB25" s="78"/>
      <c r="AC25" s="78"/>
      <c r="AD25" s="78"/>
      <c r="AE25" s="78"/>
      <c r="AF25" s="78"/>
      <c r="AG25" s="78"/>
      <c r="AH25" s="76" t="str">
        <f>IF(ISERROR(VLOOKUP(G25,[1]Goods!$A$1:$D$65536,4,0)),"",VLOOKUP(G25,[1]Goods!$A$1:$D$65536,4,0))</f>
        <v/>
      </c>
      <c r="AI25" s="76"/>
      <c r="AJ25" s="76"/>
      <c r="AK25" s="76"/>
      <c r="AL25" s="76"/>
      <c r="AM25" s="76"/>
      <c r="AN25" s="76"/>
      <c r="AO25" s="76" t="str">
        <f t="shared" si="0"/>
        <v/>
      </c>
      <c r="AP25" s="76"/>
      <c r="AQ25" s="76"/>
      <c r="AR25" s="76"/>
      <c r="AS25" s="76"/>
      <c r="AT25" s="76"/>
      <c r="AU25" s="77"/>
    </row>
    <row r="26" spans="2:47" ht="20.25" customHeight="1" x14ac:dyDescent="0.15">
      <c r="B26" s="67">
        <v>10</v>
      </c>
      <c r="C26" s="68"/>
      <c r="D26" s="69" t="str">
        <f>IF(ISERROR(VLOOKUP(G26,[1]Goods!$A$1:$B$65536,2,0)),"",VLOOKUP(G26,[1]Goods!$A$1:$B$65536,2,0))</f>
        <v/>
      </c>
      <c r="E26" s="70"/>
      <c r="F26" s="71"/>
      <c r="G26" s="73"/>
      <c r="H26" s="74"/>
      <c r="I26" s="74"/>
      <c r="J26" s="74"/>
      <c r="K26" s="75"/>
      <c r="L26" s="72" t="str">
        <f>IF(ISERROR(VLOOKUP(G26,[1]Goods!$A$1:$C$65536,3,0)),"",VLOOKUP(G26,[1]Goods!$A$1:$C$65536,3,0))</f>
        <v/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8"/>
      <c r="AB26" s="78"/>
      <c r="AC26" s="78"/>
      <c r="AD26" s="78"/>
      <c r="AE26" s="78"/>
      <c r="AF26" s="78"/>
      <c r="AG26" s="78"/>
      <c r="AH26" s="76" t="str">
        <f>IF(ISERROR(VLOOKUP(G26,[1]Goods!$A$1:$D$65536,4,0)),"",VLOOKUP(G26,[1]Goods!$A$1:$D$65536,4,0))</f>
        <v/>
      </c>
      <c r="AI26" s="76"/>
      <c r="AJ26" s="76"/>
      <c r="AK26" s="76"/>
      <c r="AL26" s="76"/>
      <c r="AM26" s="76"/>
      <c r="AN26" s="76"/>
      <c r="AO26" s="76" t="str">
        <f t="shared" si="0"/>
        <v/>
      </c>
      <c r="AP26" s="76"/>
      <c r="AQ26" s="76"/>
      <c r="AR26" s="76"/>
      <c r="AS26" s="76"/>
      <c r="AT26" s="76"/>
      <c r="AU26" s="77"/>
    </row>
    <row r="27" spans="2:47" ht="20.25" customHeight="1" x14ac:dyDescent="0.15">
      <c r="B27" s="67">
        <v>11</v>
      </c>
      <c r="C27" s="68"/>
      <c r="D27" s="69" t="str">
        <f>IF(ISERROR(VLOOKUP(G27,[1]Goods!$A$1:$B$65536,2,0)),"",VLOOKUP(G27,[1]Goods!$A$1:$B$65536,2,0))</f>
        <v/>
      </c>
      <c r="E27" s="70"/>
      <c r="F27" s="71"/>
      <c r="G27" s="73"/>
      <c r="H27" s="74"/>
      <c r="I27" s="74"/>
      <c r="J27" s="74"/>
      <c r="K27" s="75"/>
      <c r="L27" s="72" t="str">
        <f>IF(ISERROR(VLOOKUP(G27,[1]Goods!$A$1:$C$65536,3,0)),"",VLOOKUP(G27,[1]Goods!$A$1:$C$65536,3,0))</f>
        <v/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8"/>
      <c r="AB27" s="78"/>
      <c r="AC27" s="78"/>
      <c r="AD27" s="78"/>
      <c r="AE27" s="78"/>
      <c r="AF27" s="78"/>
      <c r="AG27" s="78"/>
      <c r="AH27" s="76" t="str">
        <f>IF(ISERROR(VLOOKUP(G27,[1]Goods!$A$1:$D$65536,4,0)),"",VLOOKUP(G27,[1]Goods!$A$1:$D$65536,4,0))</f>
        <v/>
      </c>
      <c r="AI27" s="76"/>
      <c r="AJ27" s="76"/>
      <c r="AK27" s="76"/>
      <c r="AL27" s="76"/>
      <c r="AM27" s="76"/>
      <c r="AN27" s="76"/>
      <c r="AO27" s="76" t="str">
        <f t="shared" si="0"/>
        <v/>
      </c>
      <c r="AP27" s="76"/>
      <c r="AQ27" s="76"/>
      <c r="AR27" s="76"/>
      <c r="AS27" s="76"/>
      <c r="AT27" s="76"/>
      <c r="AU27" s="77"/>
    </row>
    <row r="28" spans="2:47" ht="20.25" customHeight="1" x14ac:dyDescent="0.15">
      <c r="B28" s="67">
        <v>12</v>
      </c>
      <c r="C28" s="68"/>
      <c r="D28" s="69" t="str">
        <f>IF(ISERROR(VLOOKUP(G28,[1]Goods!$A$1:$B$65536,2,0)),"",VLOOKUP(G28,[1]Goods!$A$1:$B$65536,2,0))</f>
        <v/>
      </c>
      <c r="E28" s="70"/>
      <c r="F28" s="71"/>
      <c r="G28" s="73"/>
      <c r="H28" s="74"/>
      <c r="I28" s="74"/>
      <c r="J28" s="74"/>
      <c r="K28" s="75"/>
      <c r="L28" s="72" t="str">
        <f>IF(ISERROR(VLOOKUP(G28,[1]Goods!$A$1:$C$65536,3,0)),"",VLOOKUP(G28,[1]Goods!$A$1:$C$65536,3,0))</f>
        <v/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8"/>
      <c r="AB28" s="78"/>
      <c r="AC28" s="78"/>
      <c r="AD28" s="78"/>
      <c r="AE28" s="78"/>
      <c r="AF28" s="78"/>
      <c r="AG28" s="78"/>
      <c r="AH28" s="76" t="str">
        <f>IF(ISERROR(VLOOKUP(G28,[1]Goods!$A$1:$D$65536,4,0)),"",VLOOKUP(G28,[1]Goods!$A$1:$D$65536,4,0))</f>
        <v/>
      </c>
      <c r="AI28" s="76"/>
      <c r="AJ28" s="76"/>
      <c r="AK28" s="76"/>
      <c r="AL28" s="76"/>
      <c r="AM28" s="76"/>
      <c r="AN28" s="76"/>
      <c r="AO28" s="76" t="str">
        <f t="shared" si="0"/>
        <v/>
      </c>
      <c r="AP28" s="76"/>
      <c r="AQ28" s="76"/>
      <c r="AR28" s="76"/>
      <c r="AS28" s="76"/>
      <c r="AT28" s="76"/>
      <c r="AU28" s="77"/>
    </row>
    <row r="29" spans="2:47" ht="20.25" customHeight="1" x14ac:dyDescent="0.15">
      <c r="B29" s="67">
        <v>13</v>
      </c>
      <c r="C29" s="68"/>
      <c r="D29" s="69" t="str">
        <f>IF(ISERROR(VLOOKUP(G29,[1]Goods!$A$1:$B$65536,2,0)),"",VLOOKUP(G29,[1]Goods!$A$1:$B$65536,2,0))</f>
        <v/>
      </c>
      <c r="E29" s="70"/>
      <c r="F29" s="71"/>
      <c r="G29" s="73"/>
      <c r="H29" s="74"/>
      <c r="I29" s="74"/>
      <c r="J29" s="74"/>
      <c r="K29" s="75"/>
      <c r="L29" s="72" t="str">
        <f>IF(ISERROR(VLOOKUP(G29,[1]Goods!$A$1:$C$65536,3,0)),"",VLOOKUP(G29,[1]Goods!$A$1:$C$65536,3,0))</f>
        <v/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8"/>
      <c r="AB29" s="78"/>
      <c r="AC29" s="78"/>
      <c r="AD29" s="78"/>
      <c r="AE29" s="78"/>
      <c r="AF29" s="78"/>
      <c r="AG29" s="78"/>
      <c r="AH29" s="76" t="str">
        <f>IF(ISERROR(VLOOKUP(G29,[1]Goods!$A$1:$D$65536,4,0)),"",VLOOKUP(G29,[1]Goods!$A$1:$D$65536,4,0))</f>
        <v/>
      </c>
      <c r="AI29" s="76"/>
      <c r="AJ29" s="76"/>
      <c r="AK29" s="76"/>
      <c r="AL29" s="76"/>
      <c r="AM29" s="76"/>
      <c r="AN29" s="76"/>
      <c r="AO29" s="76" t="str">
        <f t="shared" si="0"/>
        <v/>
      </c>
      <c r="AP29" s="76"/>
      <c r="AQ29" s="76"/>
      <c r="AR29" s="76"/>
      <c r="AS29" s="76"/>
      <c r="AT29" s="76"/>
      <c r="AU29" s="77"/>
    </row>
    <row r="30" spans="2:47" ht="20.25" customHeight="1" x14ac:dyDescent="0.15">
      <c r="B30" s="67">
        <v>14</v>
      </c>
      <c r="C30" s="68"/>
      <c r="D30" s="69" t="str">
        <f>IF(ISERROR(VLOOKUP(G30,[1]Goods!$A$1:$B$65536,2,0)),"",VLOOKUP(G30,[1]Goods!$A$1:$B$65536,2,0))</f>
        <v/>
      </c>
      <c r="E30" s="70"/>
      <c r="F30" s="71"/>
      <c r="G30" s="73"/>
      <c r="H30" s="74"/>
      <c r="I30" s="74"/>
      <c r="J30" s="74"/>
      <c r="K30" s="75"/>
      <c r="L30" s="72" t="str">
        <f>IF(ISERROR(VLOOKUP(G30,[1]Goods!$A$1:$C$65536,3,0)),"",VLOOKUP(G30,[1]Goods!$A$1:$C$65536,3,0))</f>
        <v/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8"/>
      <c r="AB30" s="78"/>
      <c r="AC30" s="78"/>
      <c r="AD30" s="78"/>
      <c r="AE30" s="78"/>
      <c r="AF30" s="78"/>
      <c r="AG30" s="78"/>
      <c r="AH30" s="76" t="str">
        <f>IF(ISERROR(VLOOKUP(G30,[1]Goods!$A$1:$D$65536,4,0)),"",VLOOKUP(G30,[1]Goods!$A$1:$D$65536,4,0))</f>
        <v/>
      </c>
      <c r="AI30" s="76"/>
      <c r="AJ30" s="76"/>
      <c r="AK30" s="76"/>
      <c r="AL30" s="76"/>
      <c r="AM30" s="76"/>
      <c r="AN30" s="76"/>
      <c r="AO30" s="76" t="str">
        <f t="shared" si="0"/>
        <v/>
      </c>
      <c r="AP30" s="76"/>
      <c r="AQ30" s="76"/>
      <c r="AR30" s="76"/>
      <c r="AS30" s="76"/>
      <c r="AT30" s="76"/>
      <c r="AU30" s="77"/>
    </row>
    <row r="31" spans="2:47" ht="20.25" customHeight="1" x14ac:dyDescent="0.15">
      <c r="B31" s="67">
        <v>15</v>
      </c>
      <c r="C31" s="68"/>
      <c r="D31" s="69" t="str">
        <f>IF(ISERROR(VLOOKUP(G31,[1]Goods!$A$1:$B$65536,2,0)),"",VLOOKUP(G31,[1]Goods!$A$1:$B$65536,2,0))</f>
        <v/>
      </c>
      <c r="E31" s="70"/>
      <c r="F31" s="71"/>
      <c r="G31" s="73"/>
      <c r="H31" s="74"/>
      <c r="I31" s="74"/>
      <c r="J31" s="74"/>
      <c r="K31" s="75"/>
      <c r="L31" s="72" t="str">
        <f>IF(ISERROR(VLOOKUP(G31,[1]Goods!$A$1:$C$65536,3,0)),"",VLOOKUP(G31,[1]Goods!$A$1:$C$65536,3,0))</f>
        <v/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8"/>
      <c r="AB31" s="78"/>
      <c r="AC31" s="78"/>
      <c r="AD31" s="78"/>
      <c r="AE31" s="78"/>
      <c r="AF31" s="78"/>
      <c r="AG31" s="78"/>
      <c r="AH31" s="76" t="str">
        <f>IF(ISERROR(VLOOKUP(G31,[1]Goods!$A$1:$D$65536,4,0)),"",VLOOKUP(G31,[1]Goods!$A$1:$D$65536,4,0))</f>
        <v/>
      </c>
      <c r="AI31" s="76"/>
      <c r="AJ31" s="76"/>
      <c r="AK31" s="76"/>
      <c r="AL31" s="76"/>
      <c r="AM31" s="76"/>
      <c r="AN31" s="76"/>
      <c r="AO31" s="76" t="str">
        <f t="shared" si="0"/>
        <v/>
      </c>
      <c r="AP31" s="76"/>
      <c r="AQ31" s="76"/>
      <c r="AR31" s="76"/>
      <c r="AS31" s="76"/>
      <c r="AT31" s="76"/>
      <c r="AU31" s="77"/>
    </row>
    <row r="32" spans="2:47" ht="20.25" customHeight="1" x14ac:dyDescent="0.15">
      <c r="B32" s="67">
        <v>16</v>
      </c>
      <c r="C32" s="68"/>
      <c r="D32" s="69" t="str">
        <f>IF(ISERROR(VLOOKUP(G32,[1]Goods!$A$1:$B$65536,2,0)),"",VLOOKUP(G32,[1]Goods!$A$1:$B$65536,2,0))</f>
        <v/>
      </c>
      <c r="E32" s="70"/>
      <c r="F32" s="71"/>
      <c r="G32" s="73"/>
      <c r="H32" s="74"/>
      <c r="I32" s="74"/>
      <c r="J32" s="74"/>
      <c r="K32" s="75"/>
      <c r="L32" s="72" t="str">
        <f>IF(ISERROR(VLOOKUP(G32,[1]Goods!$A$1:$C$65536,3,0)),"",VLOOKUP(G32,[1]Goods!$A$1:$C$65536,3,0))</f>
        <v/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8"/>
      <c r="AB32" s="78"/>
      <c r="AC32" s="78"/>
      <c r="AD32" s="78"/>
      <c r="AE32" s="78"/>
      <c r="AF32" s="78"/>
      <c r="AG32" s="78"/>
      <c r="AH32" s="76" t="str">
        <f>IF(ISERROR(VLOOKUP(G32,[1]Goods!$A$1:$D$65536,4,0)),"",VLOOKUP(G32,[1]Goods!$A$1:$D$65536,4,0))</f>
        <v/>
      </c>
      <c r="AI32" s="76"/>
      <c r="AJ32" s="76"/>
      <c r="AK32" s="76"/>
      <c r="AL32" s="76"/>
      <c r="AM32" s="76"/>
      <c r="AN32" s="76"/>
      <c r="AO32" s="76" t="str">
        <f t="shared" si="0"/>
        <v/>
      </c>
      <c r="AP32" s="76"/>
      <c r="AQ32" s="76"/>
      <c r="AR32" s="76"/>
      <c r="AS32" s="76"/>
      <c r="AT32" s="76"/>
      <c r="AU32" s="77"/>
    </row>
    <row r="33" spans="2:47" ht="20.25" customHeight="1" x14ac:dyDescent="0.15">
      <c r="B33" s="67">
        <v>17</v>
      </c>
      <c r="C33" s="68"/>
      <c r="D33" s="69" t="str">
        <f>IF(ISERROR(VLOOKUP(G33,[1]Goods!$A$1:$B$65536,2,0)),"",VLOOKUP(G33,[1]Goods!$A$1:$B$65536,2,0))</f>
        <v/>
      </c>
      <c r="E33" s="70"/>
      <c r="F33" s="71"/>
      <c r="G33" s="73"/>
      <c r="H33" s="74"/>
      <c r="I33" s="74"/>
      <c r="J33" s="74"/>
      <c r="K33" s="75"/>
      <c r="L33" s="72" t="str">
        <f>IF(ISERROR(VLOOKUP(G33,[1]Goods!$A$1:$C$65536,3,0)),"",VLOOKUP(G33,[1]Goods!$A$1:$C$65536,3,0))</f>
        <v/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8"/>
      <c r="AB33" s="78"/>
      <c r="AC33" s="78"/>
      <c r="AD33" s="78"/>
      <c r="AE33" s="78"/>
      <c r="AF33" s="78"/>
      <c r="AG33" s="78"/>
      <c r="AH33" s="76" t="str">
        <f>IF(ISERROR(VLOOKUP(G33,[1]Goods!$A$1:$D$65536,4,0)),"",VLOOKUP(G33,[1]Goods!$A$1:$D$65536,4,0))</f>
        <v/>
      </c>
      <c r="AI33" s="76"/>
      <c r="AJ33" s="76"/>
      <c r="AK33" s="76"/>
      <c r="AL33" s="76"/>
      <c r="AM33" s="76"/>
      <c r="AN33" s="76"/>
      <c r="AO33" s="76" t="str">
        <f t="shared" si="0"/>
        <v/>
      </c>
      <c r="AP33" s="76"/>
      <c r="AQ33" s="76"/>
      <c r="AR33" s="76"/>
      <c r="AS33" s="76"/>
      <c r="AT33" s="76"/>
      <c r="AU33" s="77"/>
    </row>
    <row r="34" spans="2:47" ht="20.25" customHeight="1" x14ac:dyDescent="0.15">
      <c r="B34" s="67">
        <v>18</v>
      </c>
      <c r="C34" s="68"/>
      <c r="D34" s="69" t="str">
        <f>IF(ISERROR(VLOOKUP(G34,[1]Goods!$A$1:$B$65536,2,0)),"",VLOOKUP(G34,[1]Goods!$A$1:$B$65536,2,0))</f>
        <v/>
      </c>
      <c r="E34" s="70"/>
      <c r="F34" s="71"/>
      <c r="G34" s="73"/>
      <c r="H34" s="74"/>
      <c r="I34" s="74"/>
      <c r="J34" s="74"/>
      <c r="K34" s="75"/>
      <c r="L34" s="72" t="str">
        <f>IF(ISERROR(VLOOKUP(G34,[1]Goods!$A$1:$C$65536,3,0)),"",VLOOKUP(G34,[1]Goods!$A$1:$C$65536,3,0))</f>
        <v/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8"/>
      <c r="AB34" s="78"/>
      <c r="AC34" s="78"/>
      <c r="AD34" s="78"/>
      <c r="AE34" s="78"/>
      <c r="AF34" s="78"/>
      <c r="AG34" s="78"/>
      <c r="AH34" s="76" t="str">
        <f>IF(ISERROR(VLOOKUP(G34,[1]Goods!$A$1:$D$65536,4,0)),"",VLOOKUP(G34,[1]Goods!$A$1:$D$65536,4,0))</f>
        <v/>
      </c>
      <c r="AI34" s="76"/>
      <c r="AJ34" s="76"/>
      <c r="AK34" s="76"/>
      <c r="AL34" s="76"/>
      <c r="AM34" s="76"/>
      <c r="AN34" s="76"/>
      <c r="AO34" s="76" t="str">
        <f t="shared" si="0"/>
        <v/>
      </c>
      <c r="AP34" s="76"/>
      <c r="AQ34" s="76"/>
      <c r="AR34" s="76"/>
      <c r="AS34" s="76"/>
      <c r="AT34" s="76"/>
      <c r="AU34" s="77"/>
    </row>
    <row r="35" spans="2:47" ht="20.25" customHeight="1" x14ac:dyDescent="0.15">
      <c r="B35" s="67">
        <v>19</v>
      </c>
      <c r="C35" s="68"/>
      <c r="D35" s="69" t="str">
        <f>IF(ISERROR(VLOOKUP(G35,[1]Goods!$A$1:$B$65536,2,0)),"",VLOOKUP(G35,[1]Goods!$A$1:$B$65536,2,0))</f>
        <v/>
      </c>
      <c r="E35" s="70"/>
      <c r="F35" s="71"/>
      <c r="G35" s="73"/>
      <c r="H35" s="74"/>
      <c r="I35" s="74"/>
      <c r="J35" s="74"/>
      <c r="K35" s="75"/>
      <c r="L35" s="72" t="str">
        <f>IF(ISERROR(VLOOKUP(G35,[1]Goods!$A$1:$C$65536,3,0)),"",VLOOKUP(G35,[1]Goods!$A$1:$C$65536,3,0))</f>
        <v/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8"/>
      <c r="AB35" s="78"/>
      <c r="AC35" s="78"/>
      <c r="AD35" s="78"/>
      <c r="AE35" s="78"/>
      <c r="AF35" s="78"/>
      <c r="AG35" s="78"/>
      <c r="AH35" s="76" t="str">
        <f>IF(ISERROR(VLOOKUP(G35,[1]Goods!$A$1:$D$65536,4,0)),"",VLOOKUP(G35,[1]Goods!$A$1:$D$65536,4,0))</f>
        <v/>
      </c>
      <c r="AI35" s="76"/>
      <c r="AJ35" s="76"/>
      <c r="AK35" s="76"/>
      <c r="AL35" s="76"/>
      <c r="AM35" s="76"/>
      <c r="AN35" s="76"/>
      <c r="AO35" s="76" t="str">
        <f t="shared" si="0"/>
        <v/>
      </c>
      <c r="AP35" s="76"/>
      <c r="AQ35" s="76"/>
      <c r="AR35" s="76"/>
      <c r="AS35" s="76"/>
      <c r="AT35" s="76"/>
      <c r="AU35" s="77"/>
    </row>
    <row r="36" spans="2:47" ht="20.25" customHeight="1" x14ac:dyDescent="0.15">
      <c r="B36" s="67">
        <v>20</v>
      </c>
      <c r="C36" s="68"/>
      <c r="D36" s="69" t="str">
        <f>IF(ISERROR(VLOOKUP(G36,[1]Goods!$A$1:$B$65536,2,0)),"",VLOOKUP(G36,[1]Goods!$A$1:$B$65536,2,0))</f>
        <v/>
      </c>
      <c r="E36" s="70"/>
      <c r="F36" s="71"/>
      <c r="G36" s="73"/>
      <c r="H36" s="74"/>
      <c r="I36" s="74"/>
      <c r="J36" s="74"/>
      <c r="K36" s="75"/>
      <c r="L36" s="72" t="str">
        <f>IF(ISERROR(VLOOKUP(G36,[1]Goods!$A$1:$C$65536,3,0)),"",VLOOKUP(G36,[1]Goods!$A$1:$C$65536,3,0))</f>
        <v/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8"/>
      <c r="AB36" s="78"/>
      <c r="AC36" s="78"/>
      <c r="AD36" s="78"/>
      <c r="AE36" s="78"/>
      <c r="AF36" s="78"/>
      <c r="AG36" s="78"/>
      <c r="AH36" s="76" t="str">
        <f>IF(ISERROR(VLOOKUP(G36,[1]Goods!$A$1:$D$65536,4,0)),"",VLOOKUP(G36,[1]Goods!$A$1:$D$65536,4,0))</f>
        <v/>
      </c>
      <c r="AI36" s="76"/>
      <c r="AJ36" s="76"/>
      <c r="AK36" s="76"/>
      <c r="AL36" s="76"/>
      <c r="AM36" s="76"/>
      <c r="AN36" s="76"/>
      <c r="AO36" s="76" t="str">
        <f t="shared" si="0"/>
        <v/>
      </c>
      <c r="AP36" s="76"/>
      <c r="AQ36" s="76"/>
      <c r="AR36" s="76"/>
      <c r="AS36" s="76"/>
      <c r="AT36" s="76"/>
      <c r="AU36" s="77"/>
    </row>
    <row r="37" spans="2:47" ht="20.25" customHeight="1" thickBot="1" x14ac:dyDescent="0.2">
      <c r="B37" s="93" t="s">
        <v>25</v>
      </c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101">
        <f>SUM(AO17:AU36,'사무용품 신청서(첨부면)'!AO:AO)</f>
        <v>0</v>
      </c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3"/>
    </row>
    <row r="38" spans="2:47" ht="12" customHeight="1" thickBot="1" x14ac:dyDescent="0.2"/>
    <row r="39" spans="2:47" ht="20.25" customHeight="1" thickBot="1" x14ac:dyDescent="0.2">
      <c r="B39" s="50" t="s">
        <v>22</v>
      </c>
      <c r="C39" s="51"/>
      <c r="D39" s="51"/>
      <c r="E39" s="51"/>
      <c r="F39" s="51"/>
      <c r="G39" s="51"/>
      <c r="H39" s="51"/>
      <c r="I39" s="51"/>
      <c r="J39" s="52"/>
      <c r="Z39" s="104" t="s">
        <v>49</v>
      </c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6"/>
    </row>
    <row r="40" spans="2:47" ht="23.1" customHeight="1" thickBot="1" x14ac:dyDescent="0.2">
      <c r="B40" s="95" t="s">
        <v>52</v>
      </c>
      <c r="C40" s="96"/>
      <c r="D40" s="96"/>
      <c r="E40" s="96"/>
      <c r="F40" s="96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8"/>
      <c r="Z40" s="107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9"/>
    </row>
    <row r="41" spans="2:47" ht="23.1" customHeight="1" x14ac:dyDescent="0.15">
      <c r="B41" s="89" t="s">
        <v>53</v>
      </c>
      <c r="C41" s="90"/>
      <c r="D41" s="90"/>
      <c r="E41" s="90"/>
      <c r="F41" s="91"/>
      <c r="G41" s="91"/>
      <c r="H41" s="91"/>
      <c r="I41" s="91"/>
      <c r="J41" s="91"/>
      <c r="K41" s="91"/>
      <c r="L41" s="92"/>
      <c r="M41" s="99" t="s">
        <v>30</v>
      </c>
      <c r="N41" s="90"/>
      <c r="O41" s="90"/>
      <c r="P41" s="90"/>
      <c r="Q41" s="91"/>
      <c r="R41" s="91"/>
      <c r="S41" s="91"/>
      <c r="T41" s="91"/>
      <c r="U41" s="91"/>
      <c r="V41" s="91"/>
      <c r="W41" s="100"/>
      <c r="Z41" s="110" t="s">
        <v>58</v>
      </c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</row>
    <row r="42" spans="2:47" ht="23.1" customHeight="1" x14ac:dyDescent="0.15">
      <c r="B42" s="111" t="s">
        <v>50</v>
      </c>
      <c r="C42" s="112"/>
      <c r="D42" s="112"/>
      <c r="E42" s="112"/>
      <c r="F42" s="112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100"/>
      <c r="Z42" s="80" t="s">
        <v>23</v>
      </c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</row>
    <row r="43" spans="2:47" ht="23.1" customHeight="1" thickBot="1" x14ac:dyDescent="0.2">
      <c r="B43" s="81" t="s">
        <v>55</v>
      </c>
      <c r="C43" s="82"/>
      <c r="D43" s="82"/>
      <c r="E43" s="82"/>
      <c r="F43" s="83"/>
      <c r="G43" s="83"/>
      <c r="H43" s="83"/>
      <c r="I43" s="83"/>
      <c r="J43" s="83"/>
      <c r="K43" s="83"/>
      <c r="L43" s="84"/>
      <c r="M43" s="85" t="s">
        <v>54</v>
      </c>
      <c r="N43" s="82"/>
      <c r="O43" s="82"/>
      <c r="P43" s="82"/>
      <c r="Q43" s="82"/>
      <c r="R43" s="82"/>
      <c r="S43" s="82"/>
      <c r="T43" s="82"/>
      <c r="U43" s="82"/>
      <c r="V43" s="82"/>
      <c r="W43" s="86"/>
      <c r="Z43" s="79" t="str">
        <f>IF(ISERROR(VLOOKUP(AA2,[2]Store!$A$1:$D$65536,4,0)),"",VLOOKUP(AA2,[2]Store!$A$1:$D$65536,4,0))</f>
        <v/>
      </c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</row>
    <row r="44" spans="2:47" s="4" customFormat="1" ht="26.25" customHeight="1" x14ac:dyDescent="0.15">
      <c r="B44" s="87" t="s">
        <v>57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</mergeCells>
  <phoneticPr fontId="3" type="noConversion"/>
  <hyperlinks>
    <hyperlink ref="AA4" r:id="rId1" xr:uid="{9EE56373-D53D-4110-9188-5188B9029C38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50" t="s">
        <v>37</v>
      </c>
      <c r="C2" s="51"/>
      <c r="D2" s="51"/>
      <c r="E2" s="51"/>
      <c r="F2" s="51"/>
      <c r="G2" s="52"/>
      <c r="AH2" s="54" t="s">
        <v>15</v>
      </c>
      <c r="AI2" s="54"/>
      <c r="AJ2" s="54"/>
      <c r="AK2" s="54"/>
      <c r="AL2" s="54"/>
      <c r="AM2" s="54"/>
      <c r="AN2" s="54"/>
      <c r="AO2" s="54"/>
      <c r="AP2" s="2" t="s">
        <v>17</v>
      </c>
      <c r="AQ2" s="2"/>
      <c r="AR2" s="54">
        <v>2</v>
      </c>
      <c r="AS2" s="54"/>
      <c r="AT2" s="54"/>
      <c r="AU2" s="2" t="s">
        <v>18</v>
      </c>
    </row>
    <row r="3" spans="2:47" ht="20.25" customHeight="1" x14ac:dyDescent="0.15">
      <c r="B3" s="57" t="s">
        <v>8</v>
      </c>
      <c r="C3" s="55"/>
      <c r="D3" s="55" t="s">
        <v>0</v>
      </c>
      <c r="E3" s="55"/>
      <c r="F3" s="55"/>
      <c r="G3" s="113" t="s">
        <v>1</v>
      </c>
      <c r="H3" s="113"/>
      <c r="I3" s="113"/>
      <c r="J3" s="113"/>
      <c r="K3" s="113"/>
      <c r="L3" s="55" t="s">
        <v>2</v>
      </c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 t="s">
        <v>3</v>
      </c>
      <c r="AB3" s="55"/>
      <c r="AC3" s="55"/>
      <c r="AD3" s="55"/>
      <c r="AE3" s="55" t="s">
        <v>4</v>
      </c>
      <c r="AF3" s="55"/>
      <c r="AG3" s="55"/>
      <c r="AH3" s="55" t="s">
        <v>5</v>
      </c>
      <c r="AI3" s="55"/>
      <c r="AJ3" s="55"/>
      <c r="AK3" s="55"/>
      <c r="AL3" s="55"/>
      <c r="AM3" s="55"/>
      <c r="AN3" s="55"/>
      <c r="AO3" s="55" t="s">
        <v>6</v>
      </c>
      <c r="AP3" s="55"/>
      <c r="AQ3" s="55"/>
      <c r="AR3" s="55"/>
      <c r="AS3" s="55"/>
      <c r="AT3" s="55"/>
      <c r="AU3" s="56"/>
    </row>
    <row r="4" spans="2:47" ht="20.25" customHeight="1" x14ac:dyDescent="0.15">
      <c r="B4" s="67">
        <v>1</v>
      </c>
      <c r="C4" s="68"/>
      <c r="D4" s="69" t="str">
        <f>IF(ISERROR(VLOOKUP(G4,[1]Goods!$A$1:$B$65536,2,0)),"",VLOOKUP(G4,[3]Goods!$A$1:$B$65536,2,0))</f>
        <v/>
      </c>
      <c r="E4" s="70"/>
      <c r="F4" s="71"/>
      <c r="G4" s="73"/>
      <c r="H4" s="74"/>
      <c r="I4" s="74"/>
      <c r="J4" s="74"/>
      <c r="K4" s="75"/>
      <c r="L4" s="72" t="str">
        <f>IF(ISERROR(VLOOKUP(G4,[1]Goods!$A$1:$C$65536,3,0)),"",VLOOKUP(G4,[1]Goods!$A$1:$C$65536,3,0))</f>
        <v/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8"/>
      <c r="AB4" s="78"/>
      <c r="AC4" s="78"/>
      <c r="AD4" s="78"/>
      <c r="AE4" s="78"/>
      <c r="AF4" s="78"/>
      <c r="AG4" s="78"/>
      <c r="AH4" s="76" t="str">
        <f>IF(ISERROR(VLOOKUP(G4,[1]Goods!$A$1:$D$65536,4,0)),"",VLOOKUP(G4,[1]Goods!$A$1:$D$65536,4,0))</f>
        <v/>
      </c>
      <c r="AI4" s="76"/>
      <c r="AJ4" s="76"/>
      <c r="AK4" s="76"/>
      <c r="AL4" s="76"/>
      <c r="AM4" s="76"/>
      <c r="AN4" s="76"/>
      <c r="AO4" s="76" t="str">
        <f>IF(ISERROR(AH4*AE4),"",(AH4*AE4))</f>
        <v/>
      </c>
      <c r="AP4" s="76"/>
      <c r="AQ4" s="76"/>
      <c r="AR4" s="76"/>
      <c r="AS4" s="76"/>
      <c r="AT4" s="76"/>
      <c r="AU4" s="77"/>
    </row>
    <row r="5" spans="2:47" ht="20.25" customHeight="1" x14ac:dyDescent="0.15">
      <c r="B5" s="67">
        <v>2</v>
      </c>
      <c r="C5" s="68"/>
      <c r="D5" s="69" t="str">
        <f>IF(ISERROR(VLOOKUP(G5,[1]Goods!$A$1:$B$65536,2,0)),"",VLOOKUP(G5,[3]Goods!$A$1:$B$65536,2,0))</f>
        <v/>
      </c>
      <c r="E5" s="70"/>
      <c r="F5" s="71"/>
      <c r="G5" s="73"/>
      <c r="H5" s="74"/>
      <c r="I5" s="74"/>
      <c r="J5" s="74"/>
      <c r="K5" s="75"/>
      <c r="L5" s="72" t="str">
        <f>IF(ISERROR(VLOOKUP(G5,[1]Goods!$A$1:$C$65536,3,0)),"",VLOOKUP(G5,[1]Goods!$A$1:$C$65536,3,0))</f>
        <v/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8"/>
      <c r="AB5" s="78"/>
      <c r="AC5" s="78"/>
      <c r="AD5" s="78"/>
      <c r="AE5" s="78"/>
      <c r="AF5" s="78"/>
      <c r="AG5" s="78"/>
      <c r="AH5" s="76" t="str">
        <f>IF(ISERROR(VLOOKUP(G5,[1]Goods!$A$1:$D$65536,4,0)),"",VLOOKUP(G5,[1]Goods!$A$1:$D$65536,4,0))</f>
        <v/>
      </c>
      <c r="AI5" s="76"/>
      <c r="AJ5" s="76"/>
      <c r="AK5" s="76"/>
      <c r="AL5" s="76"/>
      <c r="AM5" s="76"/>
      <c r="AN5" s="76"/>
      <c r="AO5" s="76" t="str">
        <f t="shared" ref="AO5:AO43" si="0">IF(ISERROR(AH5*AE5),"",(AH5*AE5))</f>
        <v/>
      </c>
      <c r="AP5" s="76"/>
      <c r="AQ5" s="76"/>
      <c r="AR5" s="76"/>
      <c r="AS5" s="76"/>
      <c r="AT5" s="76"/>
      <c r="AU5" s="77"/>
    </row>
    <row r="6" spans="2:47" ht="20.25" customHeight="1" x14ac:dyDescent="0.15">
      <c r="B6" s="67">
        <v>3</v>
      </c>
      <c r="C6" s="68"/>
      <c r="D6" s="69" t="str">
        <f>IF(ISERROR(VLOOKUP(G6,[1]Goods!$A$1:$B$65536,2,0)),"",VLOOKUP(G6,[3]Goods!$A$1:$B$65536,2,0))</f>
        <v/>
      </c>
      <c r="E6" s="70"/>
      <c r="F6" s="71"/>
      <c r="G6" s="73"/>
      <c r="H6" s="74"/>
      <c r="I6" s="74"/>
      <c r="J6" s="74"/>
      <c r="K6" s="75"/>
      <c r="L6" s="72" t="str">
        <f>IF(ISERROR(VLOOKUP(G6,[1]Goods!$A$1:$C$65536,3,0)),"",VLOOKUP(G6,[1]Goods!$A$1:$C$65536,3,0))</f>
        <v/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8"/>
      <c r="AB6" s="78"/>
      <c r="AC6" s="78"/>
      <c r="AD6" s="78"/>
      <c r="AE6" s="78"/>
      <c r="AF6" s="78"/>
      <c r="AG6" s="78"/>
      <c r="AH6" s="76" t="str">
        <f>IF(ISERROR(VLOOKUP(G6,[1]Goods!$A$1:$D$65536,4,0)),"",VLOOKUP(G6,[1]Goods!$A$1:$D$65536,4,0))</f>
        <v/>
      </c>
      <c r="AI6" s="76"/>
      <c r="AJ6" s="76"/>
      <c r="AK6" s="76"/>
      <c r="AL6" s="76"/>
      <c r="AM6" s="76"/>
      <c r="AN6" s="76"/>
      <c r="AO6" s="76" t="str">
        <f t="shared" si="0"/>
        <v/>
      </c>
      <c r="AP6" s="76"/>
      <c r="AQ6" s="76"/>
      <c r="AR6" s="76"/>
      <c r="AS6" s="76"/>
      <c r="AT6" s="76"/>
      <c r="AU6" s="77"/>
    </row>
    <row r="7" spans="2:47" ht="20.25" customHeight="1" x14ac:dyDescent="0.15">
      <c r="B7" s="67">
        <v>4</v>
      </c>
      <c r="C7" s="68"/>
      <c r="D7" s="69" t="str">
        <f>IF(ISERROR(VLOOKUP(G7,[1]Goods!$A$1:$B$65536,2,0)),"",VLOOKUP(G7,[3]Goods!$A$1:$B$65536,2,0))</f>
        <v/>
      </c>
      <c r="E7" s="70"/>
      <c r="F7" s="71"/>
      <c r="G7" s="73"/>
      <c r="H7" s="74"/>
      <c r="I7" s="74"/>
      <c r="J7" s="74"/>
      <c r="K7" s="75"/>
      <c r="L7" s="72" t="str">
        <f>IF(ISERROR(VLOOKUP(G7,[1]Goods!$A$1:$C$65536,3,0)),"",VLOOKUP(G7,[1]Goods!$A$1:$C$65536,3,0))</f>
        <v/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8"/>
      <c r="AB7" s="78"/>
      <c r="AC7" s="78"/>
      <c r="AD7" s="78"/>
      <c r="AE7" s="78"/>
      <c r="AF7" s="78"/>
      <c r="AG7" s="78"/>
      <c r="AH7" s="76" t="str">
        <f>IF(ISERROR(VLOOKUP(G7,[1]Goods!$A$1:$D$65536,4,0)),"",VLOOKUP(G7,[1]Goods!$A$1:$D$65536,4,0))</f>
        <v/>
      </c>
      <c r="AI7" s="76"/>
      <c r="AJ7" s="76"/>
      <c r="AK7" s="76"/>
      <c r="AL7" s="76"/>
      <c r="AM7" s="76"/>
      <c r="AN7" s="76"/>
      <c r="AO7" s="76" t="str">
        <f t="shared" si="0"/>
        <v/>
      </c>
      <c r="AP7" s="76"/>
      <c r="AQ7" s="76"/>
      <c r="AR7" s="76"/>
      <c r="AS7" s="76"/>
      <c r="AT7" s="76"/>
      <c r="AU7" s="77"/>
    </row>
    <row r="8" spans="2:47" ht="20.25" customHeight="1" x14ac:dyDescent="0.15">
      <c r="B8" s="67">
        <v>5</v>
      </c>
      <c r="C8" s="68"/>
      <c r="D8" s="69" t="str">
        <f>IF(ISERROR(VLOOKUP(G8,[1]Goods!$A$1:$B$65536,2,0)),"",VLOOKUP(G8,[3]Goods!$A$1:$B$65536,2,0))</f>
        <v/>
      </c>
      <c r="E8" s="70"/>
      <c r="F8" s="71"/>
      <c r="G8" s="73"/>
      <c r="H8" s="74"/>
      <c r="I8" s="74"/>
      <c r="J8" s="74"/>
      <c r="K8" s="75"/>
      <c r="L8" s="72" t="str">
        <f>IF(ISERROR(VLOOKUP(G8,[1]Goods!$A$1:$C$65536,3,0)),"",VLOOKUP(G8,[1]Goods!$A$1:$C$65536,3,0))</f>
        <v/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8"/>
      <c r="AB8" s="78"/>
      <c r="AC8" s="78"/>
      <c r="AD8" s="78"/>
      <c r="AE8" s="78"/>
      <c r="AF8" s="78"/>
      <c r="AG8" s="78"/>
      <c r="AH8" s="76" t="str">
        <f>IF(ISERROR(VLOOKUP(G8,[1]Goods!$A$1:$D$65536,4,0)),"",VLOOKUP(G8,[1]Goods!$A$1:$D$65536,4,0))</f>
        <v/>
      </c>
      <c r="AI8" s="76"/>
      <c r="AJ8" s="76"/>
      <c r="AK8" s="76"/>
      <c r="AL8" s="76"/>
      <c r="AM8" s="76"/>
      <c r="AN8" s="76"/>
      <c r="AO8" s="76" t="str">
        <f t="shared" si="0"/>
        <v/>
      </c>
      <c r="AP8" s="76"/>
      <c r="AQ8" s="76"/>
      <c r="AR8" s="76"/>
      <c r="AS8" s="76"/>
      <c r="AT8" s="76"/>
      <c r="AU8" s="77"/>
    </row>
    <row r="9" spans="2:47" ht="20.25" customHeight="1" x14ac:dyDescent="0.15">
      <c r="B9" s="67">
        <v>6</v>
      </c>
      <c r="C9" s="68"/>
      <c r="D9" s="69" t="str">
        <f>IF(ISERROR(VLOOKUP(G9,[1]Goods!$A$1:$B$65536,2,0)),"",VLOOKUP(G9,[3]Goods!$A$1:$B$65536,2,0))</f>
        <v/>
      </c>
      <c r="E9" s="70"/>
      <c r="F9" s="71"/>
      <c r="G9" s="73"/>
      <c r="H9" s="74"/>
      <c r="I9" s="74"/>
      <c r="J9" s="74"/>
      <c r="K9" s="75"/>
      <c r="L9" s="72" t="str">
        <f>IF(ISERROR(VLOOKUP(G9,[1]Goods!$A$1:$C$65536,3,0)),"",VLOOKUP(G9,[1]Goods!$A$1:$C$65536,3,0))</f>
        <v/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8"/>
      <c r="AB9" s="78"/>
      <c r="AC9" s="78"/>
      <c r="AD9" s="78"/>
      <c r="AE9" s="78"/>
      <c r="AF9" s="78"/>
      <c r="AG9" s="78"/>
      <c r="AH9" s="76" t="str">
        <f>IF(ISERROR(VLOOKUP(G9,[1]Goods!$A$1:$D$65536,4,0)),"",VLOOKUP(G9,[1]Goods!$A$1:$D$65536,4,0))</f>
        <v/>
      </c>
      <c r="AI9" s="76"/>
      <c r="AJ9" s="76"/>
      <c r="AK9" s="76"/>
      <c r="AL9" s="76"/>
      <c r="AM9" s="76"/>
      <c r="AN9" s="76"/>
      <c r="AO9" s="76" t="str">
        <f t="shared" si="0"/>
        <v/>
      </c>
      <c r="AP9" s="76"/>
      <c r="AQ9" s="76"/>
      <c r="AR9" s="76"/>
      <c r="AS9" s="76"/>
      <c r="AT9" s="76"/>
      <c r="AU9" s="77"/>
    </row>
    <row r="10" spans="2:47" ht="20.25" customHeight="1" x14ac:dyDescent="0.15">
      <c r="B10" s="67">
        <v>7</v>
      </c>
      <c r="C10" s="68"/>
      <c r="D10" s="69" t="str">
        <f>IF(ISERROR(VLOOKUP(G10,[1]Goods!$A$1:$B$65536,2,0)),"",VLOOKUP(G10,[3]Goods!$A$1:$B$65536,2,0))</f>
        <v/>
      </c>
      <c r="E10" s="70"/>
      <c r="F10" s="71"/>
      <c r="G10" s="73"/>
      <c r="H10" s="74"/>
      <c r="I10" s="74"/>
      <c r="J10" s="74"/>
      <c r="K10" s="75"/>
      <c r="L10" s="72" t="str">
        <f>IF(ISERROR(VLOOKUP(G10,[1]Goods!$A$1:$C$65536,3,0)),"",VLOOKUP(G10,[1]Goods!$A$1:$C$65536,3,0))</f>
        <v/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8"/>
      <c r="AB10" s="78"/>
      <c r="AC10" s="78"/>
      <c r="AD10" s="78"/>
      <c r="AE10" s="78"/>
      <c r="AF10" s="78"/>
      <c r="AG10" s="78"/>
      <c r="AH10" s="76" t="str">
        <f>IF(ISERROR(VLOOKUP(G10,[1]Goods!$A$1:$D$65536,4,0)),"",VLOOKUP(G10,[1]Goods!$A$1:$D$65536,4,0))</f>
        <v/>
      </c>
      <c r="AI10" s="76"/>
      <c r="AJ10" s="76"/>
      <c r="AK10" s="76"/>
      <c r="AL10" s="76"/>
      <c r="AM10" s="76"/>
      <c r="AN10" s="76"/>
      <c r="AO10" s="76" t="str">
        <f t="shared" si="0"/>
        <v/>
      </c>
      <c r="AP10" s="76"/>
      <c r="AQ10" s="76"/>
      <c r="AR10" s="76"/>
      <c r="AS10" s="76"/>
      <c r="AT10" s="76"/>
      <c r="AU10" s="77"/>
    </row>
    <row r="11" spans="2:47" ht="20.25" customHeight="1" x14ac:dyDescent="0.15">
      <c r="B11" s="67">
        <v>8</v>
      </c>
      <c r="C11" s="68"/>
      <c r="D11" s="69" t="str">
        <f>IF(ISERROR(VLOOKUP(G11,[1]Goods!$A$1:$B$65536,2,0)),"",VLOOKUP(G11,[3]Goods!$A$1:$B$65536,2,0))</f>
        <v/>
      </c>
      <c r="E11" s="70"/>
      <c r="F11" s="71"/>
      <c r="G11" s="73"/>
      <c r="H11" s="74"/>
      <c r="I11" s="74"/>
      <c r="J11" s="74"/>
      <c r="K11" s="75"/>
      <c r="L11" s="72" t="str">
        <f>IF(ISERROR(VLOOKUP(G11,[1]Goods!$A$1:$C$65536,3,0)),"",VLOOKUP(G11,[1]Goods!$A$1:$C$65536,3,0))</f>
        <v/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8"/>
      <c r="AB11" s="78"/>
      <c r="AC11" s="78"/>
      <c r="AD11" s="78"/>
      <c r="AE11" s="78"/>
      <c r="AF11" s="78"/>
      <c r="AG11" s="78"/>
      <c r="AH11" s="76" t="str">
        <f>IF(ISERROR(VLOOKUP(G11,[1]Goods!$A$1:$D$65536,4,0)),"",VLOOKUP(G11,[1]Goods!$A$1:$D$65536,4,0))</f>
        <v/>
      </c>
      <c r="AI11" s="76"/>
      <c r="AJ11" s="76"/>
      <c r="AK11" s="76"/>
      <c r="AL11" s="76"/>
      <c r="AM11" s="76"/>
      <c r="AN11" s="76"/>
      <c r="AO11" s="76" t="str">
        <f t="shared" si="0"/>
        <v/>
      </c>
      <c r="AP11" s="76"/>
      <c r="AQ11" s="76"/>
      <c r="AR11" s="76"/>
      <c r="AS11" s="76"/>
      <c r="AT11" s="76"/>
      <c r="AU11" s="77"/>
    </row>
    <row r="12" spans="2:47" ht="20.25" customHeight="1" x14ac:dyDescent="0.15">
      <c r="B12" s="67">
        <v>9</v>
      </c>
      <c r="C12" s="68"/>
      <c r="D12" s="69" t="str">
        <f>IF(ISERROR(VLOOKUP(G12,[1]Goods!$A$1:$B$65536,2,0)),"",VLOOKUP(G12,[3]Goods!$A$1:$B$65536,2,0))</f>
        <v/>
      </c>
      <c r="E12" s="70"/>
      <c r="F12" s="71"/>
      <c r="G12" s="73"/>
      <c r="H12" s="74"/>
      <c r="I12" s="74"/>
      <c r="J12" s="74"/>
      <c r="K12" s="75"/>
      <c r="L12" s="72" t="str">
        <f>IF(ISERROR(VLOOKUP(G12,[1]Goods!$A$1:$C$65536,3,0)),"",VLOOKUP(G12,[1]Goods!$A$1:$C$65536,3,0))</f>
        <v/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8"/>
      <c r="AB12" s="78"/>
      <c r="AC12" s="78"/>
      <c r="AD12" s="78"/>
      <c r="AE12" s="78"/>
      <c r="AF12" s="78"/>
      <c r="AG12" s="78"/>
      <c r="AH12" s="76" t="str">
        <f>IF(ISERROR(VLOOKUP(G12,[1]Goods!$A$1:$D$65536,4,0)),"",VLOOKUP(G12,[1]Goods!$A$1:$D$65536,4,0))</f>
        <v/>
      </c>
      <c r="AI12" s="76"/>
      <c r="AJ12" s="76"/>
      <c r="AK12" s="76"/>
      <c r="AL12" s="76"/>
      <c r="AM12" s="76"/>
      <c r="AN12" s="76"/>
      <c r="AO12" s="76" t="str">
        <f t="shared" si="0"/>
        <v/>
      </c>
      <c r="AP12" s="76"/>
      <c r="AQ12" s="76"/>
      <c r="AR12" s="76"/>
      <c r="AS12" s="76"/>
      <c r="AT12" s="76"/>
      <c r="AU12" s="77"/>
    </row>
    <row r="13" spans="2:47" ht="20.25" customHeight="1" x14ac:dyDescent="0.15">
      <c r="B13" s="67">
        <v>10</v>
      </c>
      <c r="C13" s="68"/>
      <c r="D13" s="69" t="str">
        <f>IF(ISERROR(VLOOKUP(G13,[1]Goods!$A$1:$B$65536,2,0)),"",VLOOKUP(G13,[3]Goods!$A$1:$B$65536,2,0))</f>
        <v/>
      </c>
      <c r="E13" s="70"/>
      <c r="F13" s="71"/>
      <c r="G13" s="73"/>
      <c r="H13" s="74"/>
      <c r="I13" s="74"/>
      <c r="J13" s="74"/>
      <c r="K13" s="75"/>
      <c r="L13" s="72" t="str">
        <f>IF(ISERROR(VLOOKUP(G13,[1]Goods!$A$1:$C$65536,3,0)),"",VLOOKUP(G13,[1]Goods!$A$1:$C$65536,3,0))</f>
        <v/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8"/>
      <c r="AB13" s="78"/>
      <c r="AC13" s="78"/>
      <c r="AD13" s="78"/>
      <c r="AE13" s="78"/>
      <c r="AF13" s="78"/>
      <c r="AG13" s="78"/>
      <c r="AH13" s="76" t="str">
        <f>IF(ISERROR(VLOOKUP(G13,[1]Goods!$A$1:$D$65536,4,0)),"",VLOOKUP(G13,[1]Goods!$A$1:$D$65536,4,0))</f>
        <v/>
      </c>
      <c r="AI13" s="76"/>
      <c r="AJ13" s="76"/>
      <c r="AK13" s="76"/>
      <c r="AL13" s="76"/>
      <c r="AM13" s="76"/>
      <c r="AN13" s="76"/>
      <c r="AO13" s="76" t="str">
        <f t="shared" si="0"/>
        <v/>
      </c>
      <c r="AP13" s="76"/>
      <c r="AQ13" s="76"/>
      <c r="AR13" s="76"/>
      <c r="AS13" s="76"/>
      <c r="AT13" s="76"/>
      <c r="AU13" s="77"/>
    </row>
    <row r="14" spans="2:47" ht="20.25" customHeight="1" x14ac:dyDescent="0.15">
      <c r="B14" s="67">
        <v>11</v>
      </c>
      <c r="C14" s="68"/>
      <c r="D14" s="69" t="str">
        <f>IF(ISERROR(VLOOKUP(G14,[1]Goods!$A$1:$B$65536,2,0)),"",VLOOKUP(G14,[3]Goods!$A$1:$B$65536,2,0))</f>
        <v/>
      </c>
      <c r="E14" s="70"/>
      <c r="F14" s="71"/>
      <c r="G14" s="73"/>
      <c r="H14" s="74"/>
      <c r="I14" s="74"/>
      <c r="J14" s="74"/>
      <c r="K14" s="75"/>
      <c r="L14" s="72" t="str">
        <f>IF(ISERROR(VLOOKUP(G14,[1]Goods!$A$1:$C$65536,3,0)),"",VLOOKUP(G14,[1]Goods!$A$1:$C$65536,3,0))</f>
        <v/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8"/>
      <c r="AB14" s="78"/>
      <c r="AC14" s="78"/>
      <c r="AD14" s="78"/>
      <c r="AE14" s="78"/>
      <c r="AF14" s="78"/>
      <c r="AG14" s="78"/>
      <c r="AH14" s="76" t="str">
        <f>IF(ISERROR(VLOOKUP(G14,[1]Goods!$A$1:$D$65536,4,0)),"",VLOOKUP(G14,[1]Goods!$A$1:$D$65536,4,0))</f>
        <v/>
      </c>
      <c r="AI14" s="76"/>
      <c r="AJ14" s="76"/>
      <c r="AK14" s="76"/>
      <c r="AL14" s="76"/>
      <c r="AM14" s="76"/>
      <c r="AN14" s="76"/>
      <c r="AO14" s="76" t="str">
        <f t="shared" si="0"/>
        <v/>
      </c>
      <c r="AP14" s="76"/>
      <c r="AQ14" s="76"/>
      <c r="AR14" s="76"/>
      <c r="AS14" s="76"/>
      <c r="AT14" s="76"/>
      <c r="AU14" s="77"/>
    </row>
    <row r="15" spans="2:47" ht="20.25" customHeight="1" x14ac:dyDescent="0.15">
      <c r="B15" s="67">
        <v>12</v>
      </c>
      <c r="C15" s="68"/>
      <c r="D15" s="69" t="str">
        <f>IF(ISERROR(VLOOKUP(G15,[1]Goods!$A$1:$B$65536,2,0)),"",VLOOKUP(G15,[3]Goods!$A$1:$B$65536,2,0))</f>
        <v/>
      </c>
      <c r="E15" s="70"/>
      <c r="F15" s="71"/>
      <c r="G15" s="73"/>
      <c r="H15" s="74"/>
      <c r="I15" s="74"/>
      <c r="J15" s="74"/>
      <c r="K15" s="75"/>
      <c r="L15" s="72" t="str">
        <f>IF(ISERROR(VLOOKUP(G15,[1]Goods!$A$1:$C$65536,3,0)),"",VLOOKUP(G15,[1]Goods!$A$1:$C$65536,3,0))</f>
        <v/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8"/>
      <c r="AB15" s="78"/>
      <c r="AC15" s="78"/>
      <c r="AD15" s="78"/>
      <c r="AE15" s="78"/>
      <c r="AF15" s="78"/>
      <c r="AG15" s="78"/>
      <c r="AH15" s="76" t="str">
        <f>IF(ISERROR(VLOOKUP(G15,[1]Goods!$A$1:$D$65536,4,0)),"",VLOOKUP(G15,[1]Goods!$A$1:$D$65536,4,0))</f>
        <v/>
      </c>
      <c r="AI15" s="76"/>
      <c r="AJ15" s="76"/>
      <c r="AK15" s="76"/>
      <c r="AL15" s="76"/>
      <c r="AM15" s="76"/>
      <c r="AN15" s="76"/>
      <c r="AO15" s="76" t="str">
        <f t="shared" si="0"/>
        <v/>
      </c>
      <c r="AP15" s="76"/>
      <c r="AQ15" s="76"/>
      <c r="AR15" s="76"/>
      <c r="AS15" s="76"/>
      <c r="AT15" s="76"/>
      <c r="AU15" s="77"/>
    </row>
    <row r="16" spans="2:47" ht="20.25" customHeight="1" x14ac:dyDescent="0.15">
      <c r="B16" s="67">
        <v>13</v>
      </c>
      <c r="C16" s="68"/>
      <c r="D16" s="69" t="str">
        <f>IF(ISERROR(VLOOKUP(G16,[1]Goods!$A$1:$B$65536,2,0)),"",VLOOKUP(G16,[3]Goods!$A$1:$B$65536,2,0))</f>
        <v/>
      </c>
      <c r="E16" s="70"/>
      <c r="F16" s="71"/>
      <c r="G16" s="73"/>
      <c r="H16" s="74"/>
      <c r="I16" s="74"/>
      <c r="J16" s="74"/>
      <c r="K16" s="75"/>
      <c r="L16" s="72" t="str">
        <f>IF(ISERROR(VLOOKUP(G16,[1]Goods!$A$1:$C$65536,3,0)),"",VLOOKUP(G16,[1]Goods!$A$1:$C$65536,3,0))</f>
        <v/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8"/>
      <c r="AB16" s="78"/>
      <c r="AC16" s="78"/>
      <c r="AD16" s="78"/>
      <c r="AE16" s="78"/>
      <c r="AF16" s="78"/>
      <c r="AG16" s="78"/>
      <c r="AH16" s="76" t="str">
        <f>IF(ISERROR(VLOOKUP(G16,[1]Goods!$A$1:$D$65536,4,0)),"",VLOOKUP(G16,[1]Goods!$A$1:$D$65536,4,0))</f>
        <v/>
      </c>
      <c r="AI16" s="76"/>
      <c r="AJ16" s="76"/>
      <c r="AK16" s="76"/>
      <c r="AL16" s="76"/>
      <c r="AM16" s="76"/>
      <c r="AN16" s="76"/>
      <c r="AO16" s="76" t="str">
        <f t="shared" si="0"/>
        <v/>
      </c>
      <c r="AP16" s="76"/>
      <c r="AQ16" s="76"/>
      <c r="AR16" s="76"/>
      <c r="AS16" s="76"/>
      <c r="AT16" s="76"/>
      <c r="AU16" s="77"/>
    </row>
    <row r="17" spans="2:47" ht="20.25" customHeight="1" x14ac:dyDescent="0.15">
      <c r="B17" s="67">
        <v>14</v>
      </c>
      <c r="C17" s="68"/>
      <c r="D17" s="69" t="str">
        <f>IF(ISERROR(VLOOKUP(G17,[1]Goods!$A$1:$B$65536,2,0)),"",VLOOKUP(G17,[3]Goods!$A$1:$B$65536,2,0))</f>
        <v/>
      </c>
      <c r="E17" s="70"/>
      <c r="F17" s="71"/>
      <c r="G17" s="73"/>
      <c r="H17" s="74"/>
      <c r="I17" s="74"/>
      <c r="J17" s="74"/>
      <c r="K17" s="75"/>
      <c r="L17" s="72" t="str">
        <f>IF(ISERROR(VLOOKUP(G17,[1]Goods!$A$1:$C$65536,3,0)),"",VLOOKUP(G17,[1]Goods!$A$1:$C$65536,3,0))</f>
        <v/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8"/>
      <c r="AB17" s="78"/>
      <c r="AC17" s="78"/>
      <c r="AD17" s="78"/>
      <c r="AE17" s="78"/>
      <c r="AF17" s="78"/>
      <c r="AG17" s="78"/>
      <c r="AH17" s="76" t="str">
        <f>IF(ISERROR(VLOOKUP(G17,[1]Goods!$A$1:$D$65536,4,0)),"",VLOOKUP(G17,[1]Goods!$A$1:$D$65536,4,0))</f>
        <v/>
      </c>
      <c r="AI17" s="76"/>
      <c r="AJ17" s="76"/>
      <c r="AK17" s="76"/>
      <c r="AL17" s="76"/>
      <c r="AM17" s="76"/>
      <c r="AN17" s="76"/>
      <c r="AO17" s="76" t="str">
        <f t="shared" si="0"/>
        <v/>
      </c>
      <c r="AP17" s="76"/>
      <c r="AQ17" s="76"/>
      <c r="AR17" s="76"/>
      <c r="AS17" s="76"/>
      <c r="AT17" s="76"/>
      <c r="AU17" s="77"/>
    </row>
    <row r="18" spans="2:47" ht="20.25" customHeight="1" x14ac:dyDescent="0.15">
      <c r="B18" s="67">
        <v>15</v>
      </c>
      <c r="C18" s="68"/>
      <c r="D18" s="69" t="str">
        <f>IF(ISERROR(VLOOKUP(G18,[1]Goods!$A$1:$B$65536,2,0)),"",VLOOKUP(G18,[3]Goods!$A$1:$B$65536,2,0))</f>
        <v/>
      </c>
      <c r="E18" s="70"/>
      <c r="F18" s="71"/>
      <c r="G18" s="73"/>
      <c r="H18" s="74"/>
      <c r="I18" s="74"/>
      <c r="J18" s="74"/>
      <c r="K18" s="75"/>
      <c r="L18" s="72" t="str">
        <f>IF(ISERROR(VLOOKUP(G18,[1]Goods!$A$1:$C$65536,3,0)),"",VLOOKUP(G18,[1]Goods!$A$1:$C$65536,3,0))</f>
        <v/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8"/>
      <c r="AB18" s="78"/>
      <c r="AC18" s="78"/>
      <c r="AD18" s="78"/>
      <c r="AE18" s="78"/>
      <c r="AF18" s="78"/>
      <c r="AG18" s="78"/>
      <c r="AH18" s="76" t="str">
        <f>IF(ISERROR(VLOOKUP(G18,[1]Goods!$A$1:$D$65536,4,0)),"",VLOOKUP(G18,[1]Goods!$A$1:$D$65536,4,0))</f>
        <v/>
      </c>
      <c r="AI18" s="76"/>
      <c r="AJ18" s="76"/>
      <c r="AK18" s="76"/>
      <c r="AL18" s="76"/>
      <c r="AM18" s="76"/>
      <c r="AN18" s="76"/>
      <c r="AO18" s="76" t="str">
        <f t="shared" si="0"/>
        <v/>
      </c>
      <c r="AP18" s="76"/>
      <c r="AQ18" s="76"/>
      <c r="AR18" s="76"/>
      <c r="AS18" s="76"/>
      <c r="AT18" s="76"/>
      <c r="AU18" s="77"/>
    </row>
    <row r="19" spans="2:47" ht="20.25" customHeight="1" x14ac:dyDescent="0.15">
      <c r="B19" s="67">
        <v>16</v>
      </c>
      <c r="C19" s="68"/>
      <c r="D19" s="69" t="str">
        <f>IF(ISERROR(VLOOKUP(G19,[1]Goods!$A$1:$B$65536,2,0)),"",VLOOKUP(G19,[3]Goods!$A$1:$B$65536,2,0))</f>
        <v/>
      </c>
      <c r="E19" s="70"/>
      <c r="F19" s="71"/>
      <c r="G19" s="73"/>
      <c r="H19" s="74"/>
      <c r="I19" s="74"/>
      <c r="J19" s="74"/>
      <c r="K19" s="75"/>
      <c r="L19" s="72" t="str">
        <f>IF(ISERROR(VLOOKUP(G19,[1]Goods!$A$1:$C$65536,3,0)),"",VLOOKUP(G19,[1]Goods!$A$1:$C$65536,3,0))</f>
        <v/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8"/>
      <c r="AB19" s="78"/>
      <c r="AC19" s="78"/>
      <c r="AD19" s="78"/>
      <c r="AE19" s="78"/>
      <c r="AF19" s="78"/>
      <c r="AG19" s="78"/>
      <c r="AH19" s="76" t="str">
        <f>IF(ISERROR(VLOOKUP(G19,[1]Goods!$A$1:$D$65536,4,0)),"",VLOOKUP(G19,[1]Goods!$A$1:$D$65536,4,0))</f>
        <v/>
      </c>
      <c r="AI19" s="76"/>
      <c r="AJ19" s="76"/>
      <c r="AK19" s="76"/>
      <c r="AL19" s="76"/>
      <c r="AM19" s="76"/>
      <c r="AN19" s="76"/>
      <c r="AO19" s="76" t="str">
        <f t="shared" si="0"/>
        <v/>
      </c>
      <c r="AP19" s="76"/>
      <c r="AQ19" s="76"/>
      <c r="AR19" s="76"/>
      <c r="AS19" s="76"/>
      <c r="AT19" s="76"/>
      <c r="AU19" s="77"/>
    </row>
    <row r="20" spans="2:47" ht="20.25" customHeight="1" x14ac:dyDescent="0.15">
      <c r="B20" s="67">
        <v>17</v>
      </c>
      <c r="C20" s="68"/>
      <c r="D20" s="69" t="str">
        <f>IF(ISERROR(VLOOKUP(G20,[1]Goods!$A$1:$B$65536,2,0)),"",VLOOKUP(G20,[3]Goods!$A$1:$B$65536,2,0))</f>
        <v/>
      </c>
      <c r="E20" s="70"/>
      <c r="F20" s="71"/>
      <c r="G20" s="73"/>
      <c r="H20" s="74"/>
      <c r="I20" s="74"/>
      <c r="J20" s="74"/>
      <c r="K20" s="75"/>
      <c r="L20" s="72" t="str">
        <f>IF(ISERROR(VLOOKUP(G20,[1]Goods!$A$1:$C$65536,3,0)),"",VLOOKUP(G20,[1]Goods!$A$1:$C$65536,3,0))</f>
        <v/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8"/>
      <c r="AB20" s="78"/>
      <c r="AC20" s="78"/>
      <c r="AD20" s="78"/>
      <c r="AE20" s="78"/>
      <c r="AF20" s="78"/>
      <c r="AG20" s="78"/>
      <c r="AH20" s="76" t="str">
        <f>IF(ISERROR(VLOOKUP(G20,[1]Goods!$A$1:$D$65536,4,0)),"",VLOOKUP(G20,[1]Goods!$A$1:$D$65536,4,0))</f>
        <v/>
      </c>
      <c r="AI20" s="76"/>
      <c r="AJ20" s="76"/>
      <c r="AK20" s="76"/>
      <c r="AL20" s="76"/>
      <c r="AM20" s="76"/>
      <c r="AN20" s="76"/>
      <c r="AO20" s="76" t="str">
        <f t="shared" si="0"/>
        <v/>
      </c>
      <c r="AP20" s="76"/>
      <c r="AQ20" s="76"/>
      <c r="AR20" s="76"/>
      <c r="AS20" s="76"/>
      <c r="AT20" s="76"/>
      <c r="AU20" s="77"/>
    </row>
    <row r="21" spans="2:47" ht="20.25" customHeight="1" x14ac:dyDescent="0.15">
      <c r="B21" s="67">
        <v>18</v>
      </c>
      <c r="C21" s="68"/>
      <c r="D21" s="69" t="str">
        <f>IF(ISERROR(VLOOKUP(G21,[1]Goods!$A$1:$B$65536,2,0)),"",VLOOKUP(G21,[3]Goods!$A$1:$B$65536,2,0))</f>
        <v/>
      </c>
      <c r="E21" s="70"/>
      <c r="F21" s="71"/>
      <c r="G21" s="73"/>
      <c r="H21" s="74"/>
      <c r="I21" s="74"/>
      <c r="J21" s="74"/>
      <c r="K21" s="75"/>
      <c r="L21" s="72" t="str">
        <f>IF(ISERROR(VLOOKUP(G21,[1]Goods!$A$1:$C$65536,3,0)),"",VLOOKUP(G21,[1]Goods!$A$1:$C$65536,3,0))</f>
        <v/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8"/>
      <c r="AB21" s="78"/>
      <c r="AC21" s="78"/>
      <c r="AD21" s="78"/>
      <c r="AE21" s="78"/>
      <c r="AF21" s="78"/>
      <c r="AG21" s="78"/>
      <c r="AH21" s="76" t="str">
        <f>IF(ISERROR(VLOOKUP(G21,[1]Goods!$A$1:$D$65536,4,0)),"",VLOOKUP(G21,[1]Goods!$A$1:$D$65536,4,0))</f>
        <v/>
      </c>
      <c r="AI21" s="76"/>
      <c r="AJ21" s="76"/>
      <c r="AK21" s="76"/>
      <c r="AL21" s="76"/>
      <c r="AM21" s="76"/>
      <c r="AN21" s="76"/>
      <c r="AO21" s="76" t="str">
        <f t="shared" si="0"/>
        <v/>
      </c>
      <c r="AP21" s="76"/>
      <c r="AQ21" s="76"/>
      <c r="AR21" s="76"/>
      <c r="AS21" s="76"/>
      <c r="AT21" s="76"/>
      <c r="AU21" s="77"/>
    </row>
    <row r="22" spans="2:47" ht="20.25" customHeight="1" x14ac:dyDescent="0.15">
      <c r="B22" s="67">
        <v>19</v>
      </c>
      <c r="C22" s="68"/>
      <c r="D22" s="69" t="str">
        <f>IF(ISERROR(VLOOKUP(G22,[1]Goods!$A$1:$B$65536,2,0)),"",VLOOKUP(G22,[3]Goods!$A$1:$B$65536,2,0))</f>
        <v/>
      </c>
      <c r="E22" s="70"/>
      <c r="F22" s="71"/>
      <c r="G22" s="73"/>
      <c r="H22" s="74"/>
      <c r="I22" s="74"/>
      <c r="J22" s="74"/>
      <c r="K22" s="75"/>
      <c r="L22" s="72" t="str">
        <f>IF(ISERROR(VLOOKUP(G22,[1]Goods!$A$1:$C$65536,3,0)),"",VLOOKUP(G22,[1]Goods!$A$1:$C$65536,3,0))</f>
        <v/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8"/>
      <c r="AB22" s="78"/>
      <c r="AC22" s="78"/>
      <c r="AD22" s="78"/>
      <c r="AE22" s="78"/>
      <c r="AF22" s="78"/>
      <c r="AG22" s="78"/>
      <c r="AH22" s="76" t="str">
        <f>IF(ISERROR(VLOOKUP(G22,[1]Goods!$A$1:$D$65536,4,0)),"",VLOOKUP(G22,[1]Goods!$A$1:$D$65536,4,0))</f>
        <v/>
      </c>
      <c r="AI22" s="76"/>
      <c r="AJ22" s="76"/>
      <c r="AK22" s="76"/>
      <c r="AL22" s="76"/>
      <c r="AM22" s="76"/>
      <c r="AN22" s="76"/>
      <c r="AO22" s="76" t="str">
        <f t="shared" si="0"/>
        <v/>
      </c>
      <c r="AP22" s="76"/>
      <c r="AQ22" s="76"/>
      <c r="AR22" s="76"/>
      <c r="AS22" s="76"/>
      <c r="AT22" s="76"/>
      <c r="AU22" s="77"/>
    </row>
    <row r="23" spans="2:47" ht="20.25" customHeight="1" x14ac:dyDescent="0.15">
      <c r="B23" s="67">
        <v>20</v>
      </c>
      <c r="C23" s="68"/>
      <c r="D23" s="69" t="str">
        <f>IF(ISERROR(VLOOKUP(G23,[1]Goods!$A$1:$B$65536,2,0)),"",VLOOKUP(G23,[3]Goods!$A$1:$B$65536,2,0))</f>
        <v/>
      </c>
      <c r="E23" s="70"/>
      <c r="F23" s="71"/>
      <c r="G23" s="73"/>
      <c r="H23" s="74"/>
      <c r="I23" s="74"/>
      <c r="J23" s="74"/>
      <c r="K23" s="75"/>
      <c r="L23" s="72" t="str">
        <f>IF(ISERROR(VLOOKUP(G23,[1]Goods!$A$1:$C$65536,3,0)),"",VLOOKUP(G23,[1]Goods!$A$1:$C$65536,3,0))</f>
        <v/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8"/>
      <c r="AB23" s="78"/>
      <c r="AC23" s="78"/>
      <c r="AD23" s="78"/>
      <c r="AE23" s="78"/>
      <c r="AF23" s="78"/>
      <c r="AG23" s="78"/>
      <c r="AH23" s="76" t="str">
        <f>IF(ISERROR(VLOOKUP(G23,[1]Goods!$A$1:$D$65536,4,0)),"",VLOOKUP(G23,[1]Goods!$A$1:$D$65536,4,0))</f>
        <v/>
      </c>
      <c r="AI23" s="76"/>
      <c r="AJ23" s="76"/>
      <c r="AK23" s="76"/>
      <c r="AL23" s="76"/>
      <c r="AM23" s="76"/>
      <c r="AN23" s="76"/>
      <c r="AO23" s="76" t="str">
        <f t="shared" si="0"/>
        <v/>
      </c>
      <c r="AP23" s="76"/>
      <c r="AQ23" s="76"/>
      <c r="AR23" s="76"/>
      <c r="AS23" s="76"/>
      <c r="AT23" s="76"/>
      <c r="AU23" s="77"/>
    </row>
    <row r="24" spans="2:47" ht="20.25" customHeight="1" x14ac:dyDescent="0.15">
      <c r="B24" s="67">
        <v>21</v>
      </c>
      <c r="C24" s="68"/>
      <c r="D24" s="69" t="str">
        <f>IF(ISERROR(VLOOKUP(G24,[1]Goods!$A$1:$B$65536,2,0)),"",VLOOKUP(G24,[3]Goods!$A$1:$B$65536,2,0))</f>
        <v/>
      </c>
      <c r="E24" s="70"/>
      <c r="F24" s="71"/>
      <c r="G24" s="73"/>
      <c r="H24" s="74"/>
      <c r="I24" s="74"/>
      <c r="J24" s="74"/>
      <c r="K24" s="75"/>
      <c r="L24" s="72" t="str">
        <f>IF(ISERROR(VLOOKUP(G24,[1]Goods!$A$1:$C$65536,3,0)),"",VLOOKUP(G24,[1]Goods!$A$1:$C$65536,3,0))</f>
        <v/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8"/>
      <c r="AB24" s="78"/>
      <c r="AC24" s="78"/>
      <c r="AD24" s="78"/>
      <c r="AE24" s="78"/>
      <c r="AF24" s="78"/>
      <c r="AG24" s="78"/>
      <c r="AH24" s="76" t="str">
        <f>IF(ISERROR(VLOOKUP(G24,[1]Goods!$A$1:$D$65536,4,0)),"",VLOOKUP(G24,[1]Goods!$A$1:$D$65536,4,0))</f>
        <v/>
      </c>
      <c r="AI24" s="76"/>
      <c r="AJ24" s="76"/>
      <c r="AK24" s="76"/>
      <c r="AL24" s="76"/>
      <c r="AM24" s="76"/>
      <c r="AN24" s="76"/>
      <c r="AO24" s="76" t="str">
        <f t="shared" si="0"/>
        <v/>
      </c>
      <c r="AP24" s="76"/>
      <c r="AQ24" s="76"/>
      <c r="AR24" s="76"/>
      <c r="AS24" s="76"/>
      <c r="AT24" s="76"/>
      <c r="AU24" s="77"/>
    </row>
    <row r="25" spans="2:47" ht="20.25" customHeight="1" x14ac:dyDescent="0.15">
      <c r="B25" s="67">
        <v>22</v>
      </c>
      <c r="C25" s="68"/>
      <c r="D25" s="69" t="str">
        <f>IF(ISERROR(VLOOKUP(G25,[1]Goods!$A$1:$B$65536,2,0)),"",VLOOKUP(G25,[3]Goods!$A$1:$B$65536,2,0))</f>
        <v/>
      </c>
      <c r="E25" s="70"/>
      <c r="F25" s="71"/>
      <c r="G25" s="73"/>
      <c r="H25" s="74"/>
      <c r="I25" s="74"/>
      <c r="J25" s="74"/>
      <c r="K25" s="75"/>
      <c r="L25" s="72" t="str">
        <f>IF(ISERROR(VLOOKUP(G25,[1]Goods!$A$1:$C$65536,3,0)),"",VLOOKUP(G25,[1]Goods!$A$1:$C$65536,3,0))</f>
        <v/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8"/>
      <c r="AB25" s="78"/>
      <c r="AC25" s="78"/>
      <c r="AD25" s="78"/>
      <c r="AE25" s="78"/>
      <c r="AF25" s="78"/>
      <c r="AG25" s="78"/>
      <c r="AH25" s="76" t="str">
        <f>IF(ISERROR(VLOOKUP(G25,[1]Goods!$A$1:$D$65536,4,0)),"",VLOOKUP(G25,[1]Goods!$A$1:$D$65536,4,0))</f>
        <v/>
      </c>
      <c r="AI25" s="76"/>
      <c r="AJ25" s="76"/>
      <c r="AK25" s="76"/>
      <c r="AL25" s="76"/>
      <c r="AM25" s="76"/>
      <c r="AN25" s="76"/>
      <c r="AO25" s="76" t="str">
        <f t="shared" si="0"/>
        <v/>
      </c>
      <c r="AP25" s="76"/>
      <c r="AQ25" s="76"/>
      <c r="AR25" s="76"/>
      <c r="AS25" s="76"/>
      <c r="AT25" s="76"/>
      <c r="AU25" s="77"/>
    </row>
    <row r="26" spans="2:47" ht="20.25" customHeight="1" x14ac:dyDescent="0.15">
      <c r="B26" s="67">
        <v>23</v>
      </c>
      <c r="C26" s="68"/>
      <c r="D26" s="69" t="str">
        <f>IF(ISERROR(VLOOKUP(G26,[1]Goods!$A$1:$B$65536,2,0)),"",VLOOKUP(G26,[3]Goods!$A$1:$B$65536,2,0))</f>
        <v/>
      </c>
      <c r="E26" s="70"/>
      <c r="F26" s="71"/>
      <c r="G26" s="73"/>
      <c r="H26" s="74"/>
      <c r="I26" s="74"/>
      <c r="J26" s="74"/>
      <c r="K26" s="75"/>
      <c r="L26" s="72" t="str">
        <f>IF(ISERROR(VLOOKUP(G26,[1]Goods!$A$1:$C$65536,3,0)),"",VLOOKUP(G26,[1]Goods!$A$1:$C$65536,3,0))</f>
        <v/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8"/>
      <c r="AB26" s="78"/>
      <c r="AC26" s="78"/>
      <c r="AD26" s="78"/>
      <c r="AE26" s="78"/>
      <c r="AF26" s="78"/>
      <c r="AG26" s="78"/>
      <c r="AH26" s="76" t="str">
        <f>IF(ISERROR(VLOOKUP(G26,[1]Goods!$A$1:$D$65536,4,0)),"",VLOOKUP(G26,[1]Goods!$A$1:$D$65536,4,0))</f>
        <v/>
      </c>
      <c r="AI26" s="76"/>
      <c r="AJ26" s="76"/>
      <c r="AK26" s="76"/>
      <c r="AL26" s="76"/>
      <c r="AM26" s="76"/>
      <c r="AN26" s="76"/>
      <c r="AO26" s="76" t="str">
        <f t="shared" si="0"/>
        <v/>
      </c>
      <c r="AP26" s="76"/>
      <c r="AQ26" s="76"/>
      <c r="AR26" s="76"/>
      <c r="AS26" s="76"/>
      <c r="AT26" s="76"/>
      <c r="AU26" s="77"/>
    </row>
    <row r="27" spans="2:47" ht="20.25" customHeight="1" x14ac:dyDescent="0.15">
      <c r="B27" s="67">
        <v>24</v>
      </c>
      <c r="C27" s="68"/>
      <c r="D27" s="69" t="str">
        <f>IF(ISERROR(VLOOKUP(G27,[1]Goods!$A$1:$B$65536,2,0)),"",VLOOKUP(G27,[3]Goods!$A$1:$B$65536,2,0))</f>
        <v/>
      </c>
      <c r="E27" s="70"/>
      <c r="F27" s="71"/>
      <c r="G27" s="73"/>
      <c r="H27" s="74"/>
      <c r="I27" s="74"/>
      <c r="J27" s="74"/>
      <c r="K27" s="75"/>
      <c r="L27" s="72" t="str">
        <f>IF(ISERROR(VLOOKUP(G27,[1]Goods!$A$1:$C$65536,3,0)),"",VLOOKUP(G27,[1]Goods!$A$1:$C$65536,3,0))</f>
        <v/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8"/>
      <c r="AB27" s="78"/>
      <c r="AC27" s="78"/>
      <c r="AD27" s="78"/>
      <c r="AE27" s="78"/>
      <c r="AF27" s="78"/>
      <c r="AG27" s="78"/>
      <c r="AH27" s="76" t="str">
        <f>IF(ISERROR(VLOOKUP(G27,[1]Goods!$A$1:$D$65536,4,0)),"",VLOOKUP(G27,[1]Goods!$A$1:$D$65536,4,0))</f>
        <v/>
      </c>
      <c r="AI27" s="76"/>
      <c r="AJ27" s="76"/>
      <c r="AK27" s="76"/>
      <c r="AL27" s="76"/>
      <c r="AM27" s="76"/>
      <c r="AN27" s="76"/>
      <c r="AO27" s="76" t="str">
        <f t="shared" si="0"/>
        <v/>
      </c>
      <c r="AP27" s="76"/>
      <c r="AQ27" s="76"/>
      <c r="AR27" s="76"/>
      <c r="AS27" s="76"/>
      <c r="AT27" s="76"/>
      <c r="AU27" s="77"/>
    </row>
    <row r="28" spans="2:47" ht="20.25" customHeight="1" x14ac:dyDescent="0.15">
      <c r="B28" s="67">
        <v>25</v>
      </c>
      <c r="C28" s="68"/>
      <c r="D28" s="69" t="str">
        <f>IF(ISERROR(VLOOKUP(G28,[1]Goods!$A$1:$B$65536,2,0)),"",VLOOKUP(G28,[3]Goods!$A$1:$B$65536,2,0))</f>
        <v/>
      </c>
      <c r="E28" s="70"/>
      <c r="F28" s="71"/>
      <c r="G28" s="73"/>
      <c r="H28" s="74"/>
      <c r="I28" s="74"/>
      <c r="J28" s="74"/>
      <c r="K28" s="75"/>
      <c r="L28" s="72" t="str">
        <f>IF(ISERROR(VLOOKUP(G28,[1]Goods!$A$1:$C$65536,3,0)),"",VLOOKUP(G28,[1]Goods!$A$1:$C$65536,3,0))</f>
        <v/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8"/>
      <c r="AB28" s="78"/>
      <c r="AC28" s="78"/>
      <c r="AD28" s="78"/>
      <c r="AE28" s="78"/>
      <c r="AF28" s="78"/>
      <c r="AG28" s="78"/>
      <c r="AH28" s="76" t="str">
        <f>IF(ISERROR(VLOOKUP(G28,[1]Goods!$A$1:$D$65536,4,0)),"",VLOOKUP(G28,[1]Goods!$A$1:$D$65536,4,0))</f>
        <v/>
      </c>
      <c r="AI28" s="76"/>
      <c r="AJ28" s="76"/>
      <c r="AK28" s="76"/>
      <c r="AL28" s="76"/>
      <c r="AM28" s="76"/>
      <c r="AN28" s="76"/>
      <c r="AO28" s="76" t="str">
        <f t="shared" si="0"/>
        <v/>
      </c>
      <c r="AP28" s="76"/>
      <c r="AQ28" s="76"/>
      <c r="AR28" s="76"/>
      <c r="AS28" s="76"/>
      <c r="AT28" s="76"/>
      <c r="AU28" s="77"/>
    </row>
    <row r="29" spans="2:47" ht="20.25" customHeight="1" x14ac:dyDescent="0.15">
      <c r="B29" s="67">
        <v>26</v>
      </c>
      <c r="C29" s="68"/>
      <c r="D29" s="69" t="str">
        <f>IF(ISERROR(VLOOKUP(G29,[1]Goods!$A$1:$B$65536,2,0)),"",VLOOKUP(G29,[3]Goods!$A$1:$B$65536,2,0))</f>
        <v/>
      </c>
      <c r="E29" s="70"/>
      <c r="F29" s="71"/>
      <c r="G29" s="73"/>
      <c r="H29" s="74"/>
      <c r="I29" s="74"/>
      <c r="J29" s="74"/>
      <c r="K29" s="75"/>
      <c r="L29" s="72" t="str">
        <f>IF(ISERROR(VLOOKUP(G29,[1]Goods!$A$1:$C$65536,3,0)),"",VLOOKUP(G29,[1]Goods!$A$1:$C$65536,3,0))</f>
        <v/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8"/>
      <c r="AB29" s="78"/>
      <c r="AC29" s="78"/>
      <c r="AD29" s="78"/>
      <c r="AE29" s="78"/>
      <c r="AF29" s="78"/>
      <c r="AG29" s="78"/>
      <c r="AH29" s="76" t="str">
        <f>IF(ISERROR(VLOOKUP(G29,[1]Goods!$A$1:$D$65536,4,0)),"",VLOOKUP(G29,[1]Goods!$A$1:$D$65536,4,0))</f>
        <v/>
      </c>
      <c r="AI29" s="76"/>
      <c r="AJ29" s="76"/>
      <c r="AK29" s="76"/>
      <c r="AL29" s="76"/>
      <c r="AM29" s="76"/>
      <c r="AN29" s="76"/>
      <c r="AO29" s="76" t="str">
        <f t="shared" si="0"/>
        <v/>
      </c>
      <c r="AP29" s="76"/>
      <c r="AQ29" s="76"/>
      <c r="AR29" s="76"/>
      <c r="AS29" s="76"/>
      <c r="AT29" s="76"/>
      <c r="AU29" s="77"/>
    </row>
    <row r="30" spans="2:47" ht="20.25" customHeight="1" x14ac:dyDescent="0.15">
      <c r="B30" s="67">
        <v>27</v>
      </c>
      <c r="C30" s="68"/>
      <c r="D30" s="69" t="str">
        <f>IF(ISERROR(VLOOKUP(G30,[1]Goods!$A$1:$B$65536,2,0)),"",VLOOKUP(G30,[3]Goods!$A$1:$B$65536,2,0))</f>
        <v/>
      </c>
      <c r="E30" s="70"/>
      <c r="F30" s="71"/>
      <c r="G30" s="73"/>
      <c r="H30" s="74"/>
      <c r="I30" s="74"/>
      <c r="J30" s="74"/>
      <c r="K30" s="75"/>
      <c r="L30" s="72" t="str">
        <f>IF(ISERROR(VLOOKUP(G30,[1]Goods!$A$1:$C$65536,3,0)),"",VLOOKUP(G30,[1]Goods!$A$1:$C$65536,3,0))</f>
        <v/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8"/>
      <c r="AB30" s="78"/>
      <c r="AC30" s="78"/>
      <c r="AD30" s="78"/>
      <c r="AE30" s="78"/>
      <c r="AF30" s="78"/>
      <c r="AG30" s="78"/>
      <c r="AH30" s="76" t="str">
        <f>IF(ISERROR(VLOOKUP(G30,[1]Goods!$A$1:$D$65536,4,0)),"",VLOOKUP(G30,[1]Goods!$A$1:$D$65536,4,0))</f>
        <v/>
      </c>
      <c r="AI30" s="76"/>
      <c r="AJ30" s="76"/>
      <c r="AK30" s="76"/>
      <c r="AL30" s="76"/>
      <c r="AM30" s="76"/>
      <c r="AN30" s="76"/>
      <c r="AO30" s="76" t="str">
        <f t="shared" si="0"/>
        <v/>
      </c>
      <c r="AP30" s="76"/>
      <c r="AQ30" s="76"/>
      <c r="AR30" s="76"/>
      <c r="AS30" s="76"/>
      <c r="AT30" s="76"/>
      <c r="AU30" s="77"/>
    </row>
    <row r="31" spans="2:47" ht="20.25" customHeight="1" x14ac:dyDescent="0.15">
      <c r="B31" s="67">
        <v>28</v>
      </c>
      <c r="C31" s="68"/>
      <c r="D31" s="69" t="str">
        <f>IF(ISERROR(VLOOKUP(G31,[1]Goods!$A$1:$B$65536,2,0)),"",VLOOKUP(G31,[3]Goods!$A$1:$B$65536,2,0))</f>
        <v/>
      </c>
      <c r="E31" s="70"/>
      <c r="F31" s="71"/>
      <c r="G31" s="73"/>
      <c r="H31" s="74"/>
      <c r="I31" s="74"/>
      <c r="J31" s="74"/>
      <c r="K31" s="75"/>
      <c r="L31" s="72" t="str">
        <f>IF(ISERROR(VLOOKUP(G31,[1]Goods!$A$1:$C$65536,3,0)),"",VLOOKUP(G31,[1]Goods!$A$1:$C$65536,3,0))</f>
        <v/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8"/>
      <c r="AB31" s="78"/>
      <c r="AC31" s="78"/>
      <c r="AD31" s="78"/>
      <c r="AE31" s="78"/>
      <c r="AF31" s="78"/>
      <c r="AG31" s="78"/>
      <c r="AH31" s="76" t="str">
        <f>IF(ISERROR(VLOOKUP(G31,[1]Goods!$A$1:$D$65536,4,0)),"",VLOOKUP(G31,[1]Goods!$A$1:$D$65536,4,0))</f>
        <v/>
      </c>
      <c r="AI31" s="76"/>
      <c r="AJ31" s="76"/>
      <c r="AK31" s="76"/>
      <c r="AL31" s="76"/>
      <c r="AM31" s="76"/>
      <c r="AN31" s="76"/>
      <c r="AO31" s="76" t="str">
        <f t="shared" si="0"/>
        <v/>
      </c>
      <c r="AP31" s="76"/>
      <c r="AQ31" s="76"/>
      <c r="AR31" s="76"/>
      <c r="AS31" s="76"/>
      <c r="AT31" s="76"/>
      <c r="AU31" s="77"/>
    </row>
    <row r="32" spans="2:47" ht="20.25" customHeight="1" x14ac:dyDescent="0.15">
      <c r="B32" s="67">
        <v>29</v>
      </c>
      <c r="C32" s="68"/>
      <c r="D32" s="69" t="str">
        <f>IF(ISERROR(VLOOKUP(G32,[1]Goods!$A$1:$B$65536,2,0)),"",VLOOKUP(G32,[3]Goods!$A$1:$B$65536,2,0))</f>
        <v/>
      </c>
      <c r="E32" s="70"/>
      <c r="F32" s="71"/>
      <c r="G32" s="73"/>
      <c r="H32" s="74"/>
      <c r="I32" s="74"/>
      <c r="J32" s="74"/>
      <c r="K32" s="75"/>
      <c r="L32" s="72" t="str">
        <f>IF(ISERROR(VLOOKUP(G32,[1]Goods!$A$1:$C$65536,3,0)),"",VLOOKUP(G32,[1]Goods!$A$1:$C$65536,3,0))</f>
        <v/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8"/>
      <c r="AB32" s="78"/>
      <c r="AC32" s="78"/>
      <c r="AD32" s="78"/>
      <c r="AE32" s="78"/>
      <c r="AF32" s="78"/>
      <c r="AG32" s="78"/>
      <c r="AH32" s="76" t="str">
        <f>IF(ISERROR(VLOOKUP(G32,[1]Goods!$A$1:$D$65536,4,0)),"",VLOOKUP(G32,[1]Goods!$A$1:$D$65536,4,0))</f>
        <v/>
      </c>
      <c r="AI32" s="76"/>
      <c r="AJ32" s="76"/>
      <c r="AK32" s="76"/>
      <c r="AL32" s="76"/>
      <c r="AM32" s="76"/>
      <c r="AN32" s="76"/>
      <c r="AO32" s="76" t="str">
        <f t="shared" si="0"/>
        <v/>
      </c>
      <c r="AP32" s="76"/>
      <c r="AQ32" s="76"/>
      <c r="AR32" s="76"/>
      <c r="AS32" s="76"/>
      <c r="AT32" s="76"/>
      <c r="AU32" s="77"/>
    </row>
    <row r="33" spans="2:47" ht="20.25" customHeight="1" x14ac:dyDescent="0.15">
      <c r="B33" s="67">
        <v>30</v>
      </c>
      <c r="C33" s="68"/>
      <c r="D33" s="69" t="str">
        <f>IF(ISERROR(VLOOKUP(G33,[1]Goods!$A$1:$B$65536,2,0)),"",VLOOKUP(G33,[3]Goods!$A$1:$B$65536,2,0))</f>
        <v/>
      </c>
      <c r="E33" s="70"/>
      <c r="F33" s="71"/>
      <c r="G33" s="73"/>
      <c r="H33" s="74"/>
      <c r="I33" s="74"/>
      <c r="J33" s="74"/>
      <c r="K33" s="75"/>
      <c r="L33" s="72" t="str">
        <f>IF(ISERROR(VLOOKUP(G33,[1]Goods!$A$1:$C$65536,3,0)),"",VLOOKUP(G33,[1]Goods!$A$1:$C$65536,3,0))</f>
        <v/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8"/>
      <c r="AB33" s="78"/>
      <c r="AC33" s="78"/>
      <c r="AD33" s="78"/>
      <c r="AE33" s="78"/>
      <c r="AF33" s="78"/>
      <c r="AG33" s="78"/>
      <c r="AH33" s="76" t="str">
        <f>IF(ISERROR(VLOOKUP(G33,[1]Goods!$A$1:$D$65536,4,0)),"",VLOOKUP(G33,[1]Goods!$A$1:$D$65536,4,0))</f>
        <v/>
      </c>
      <c r="AI33" s="76"/>
      <c r="AJ33" s="76"/>
      <c r="AK33" s="76"/>
      <c r="AL33" s="76"/>
      <c r="AM33" s="76"/>
      <c r="AN33" s="76"/>
      <c r="AO33" s="76" t="str">
        <f t="shared" si="0"/>
        <v/>
      </c>
      <c r="AP33" s="76"/>
      <c r="AQ33" s="76"/>
      <c r="AR33" s="76"/>
      <c r="AS33" s="76"/>
      <c r="AT33" s="76"/>
      <c r="AU33" s="77"/>
    </row>
    <row r="34" spans="2:47" ht="20.25" customHeight="1" x14ac:dyDescent="0.15">
      <c r="B34" s="67">
        <v>31</v>
      </c>
      <c r="C34" s="68"/>
      <c r="D34" s="69" t="str">
        <f>IF(ISERROR(VLOOKUP(G34,[1]Goods!$A$1:$B$65536,2,0)),"",VLOOKUP(G34,[3]Goods!$A$1:$B$65536,2,0))</f>
        <v/>
      </c>
      <c r="E34" s="70"/>
      <c r="F34" s="71"/>
      <c r="G34" s="73"/>
      <c r="H34" s="74"/>
      <c r="I34" s="74"/>
      <c r="J34" s="74"/>
      <c r="K34" s="75"/>
      <c r="L34" s="72" t="str">
        <f>IF(ISERROR(VLOOKUP(G34,[1]Goods!$A$1:$C$65536,3,0)),"",VLOOKUP(G34,[1]Goods!$A$1:$C$65536,3,0))</f>
        <v/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8"/>
      <c r="AB34" s="78"/>
      <c r="AC34" s="78"/>
      <c r="AD34" s="78"/>
      <c r="AE34" s="78"/>
      <c r="AF34" s="78"/>
      <c r="AG34" s="78"/>
      <c r="AH34" s="76" t="str">
        <f>IF(ISERROR(VLOOKUP(G34,[1]Goods!$A$1:$D$65536,4,0)),"",VLOOKUP(G34,[1]Goods!$A$1:$D$65536,4,0))</f>
        <v/>
      </c>
      <c r="AI34" s="76"/>
      <c r="AJ34" s="76"/>
      <c r="AK34" s="76"/>
      <c r="AL34" s="76"/>
      <c r="AM34" s="76"/>
      <c r="AN34" s="76"/>
      <c r="AO34" s="76" t="str">
        <f t="shared" si="0"/>
        <v/>
      </c>
      <c r="AP34" s="76"/>
      <c r="AQ34" s="76"/>
      <c r="AR34" s="76"/>
      <c r="AS34" s="76"/>
      <c r="AT34" s="76"/>
      <c r="AU34" s="77"/>
    </row>
    <row r="35" spans="2:47" ht="20.25" customHeight="1" x14ac:dyDescent="0.15">
      <c r="B35" s="67">
        <v>32</v>
      </c>
      <c r="C35" s="68"/>
      <c r="D35" s="69" t="str">
        <f>IF(ISERROR(VLOOKUP(G35,[1]Goods!$A$1:$B$65536,2,0)),"",VLOOKUP(G35,[3]Goods!$A$1:$B$65536,2,0))</f>
        <v/>
      </c>
      <c r="E35" s="70"/>
      <c r="F35" s="71"/>
      <c r="G35" s="73"/>
      <c r="H35" s="74"/>
      <c r="I35" s="74"/>
      <c r="J35" s="74"/>
      <c r="K35" s="75"/>
      <c r="L35" s="72" t="str">
        <f>IF(ISERROR(VLOOKUP(G35,[1]Goods!$A$1:$C$65536,3,0)),"",VLOOKUP(G35,[1]Goods!$A$1:$C$65536,3,0))</f>
        <v/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8"/>
      <c r="AB35" s="78"/>
      <c r="AC35" s="78"/>
      <c r="AD35" s="78"/>
      <c r="AE35" s="78"/>
      <c r="AF35" s="78"/>
      <c r="AG35" s="78"/>
      <c r="AH35" s="76" t="str">
        <f>IF(ISERROR(VLOOKUP(G35,[1]Goods!$A$1:$D$65536,4,0)),"",VLOOKUP(G35,[1]Goods!$A$1:$D$65536,4,0))</f>
        <v/>
      </c>
      <c r="AI35" s="76"/>
      <c r="AJ35" s="76"/>
      <c r="AK35" s="76"/>
      <c r="AL35" s="76"/>
      <c r="AM35" s="76"/>
      <c r="AN35" s="76"/>
      <c r="AO35" s="76" t="str">
        <f t="shared" si="0"/>
        <v/>
      </c>
      <c r="AP35" s="76"/>
      <c r="AQ35" s="76"/>
      <c r="AR35" s="76"/>
      <c r="AS35" s="76"/>
      <c r="AT35" s="76"/>
      <c r="AU35" s="77"/>
    </row>
    <row r="36" spans="2:47" ht="20.25" customHeight="1" x14ac:dyDescent="0.15">
      <c r="B36" s="67">
        <v>33</v>
      </c>
      <c r="C36" s="68"/>
      <c r="D36" s="69" t="str">
        <f>IF(ISERROR(VLOOKUP(G36,[1]Goods!$A$1:$B$65536,2,0)),"",VLOOKUP(G36,[3]Goods!$A$1:$B$65536,2,0))</f>
        <v/>
      </c>
      <c r="E36" s="70"/>
      <c r="F36" s="71"/>
      <c r="G36" s="73"/>
      <c r="H36" s="74"/>
      <c r="I36" s="74"/>
      <c r="J36" s="74"/>
      <c r="K36" s="75"/>
      <c r="L36" s="72" t="str">
        <f>IF(ISERROR(VLOOKUP(G36,[1]Goods!$A$1:$C$65536,3,0)),"",VLOOKUP(G36,[1]Goods!$A$1:$C$65536,3,0))</f>
        <v/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8"/>
      <c r="AB36" s="78"/>
      <c r="AC36" s="78"/>
      <c r="AD36" s="78"/>
      <c r="AE36" s="78"/>
      <c r="AF36" s="78"/>
      <c r="AG36" s="78"/>
      <c r="AH36" s="76" t="str">
        <f>IF(ISERROR(VLOOKUP(G36,[1]Goods!$A$1:$D$65536,4,0)),"",VLOOKUP(G36,[1]Goods!$A$1:$D$65536,4,0))</f>
        <v/>
      </c>
      <c r="AI36" s="76"/>
      <c r="AJ36" s="76"/>
      <c r="AK36" s="76"/>
      <c r="AL36" s="76"/>
      <c r="AM36" s="76"/>
      <c r="AN36" s="76"/>
      <c r="AO36" s="76" t="str">
        <f t="shared" si="0"/>
        <v/>
      </c>
      <c r="AP36" s="76"/>
      <c r="AQ36" s="76"/>
      <c r="AR36" s="76"/>
      <c r="AS36" s="76"/>
      <c r="AT36" s="76"/>
      <c r="AU36" s="77"/>
    </row>
    <row r="37" spans="2:47" ht="20.25" customHeight="1" x14ac:dyDescent="0.15">
      <c r="B37" s="67">
        <v>34</v>
      </c>
      <c r="C37" s="68"/>
      <c r="D37" s="69" t="str">
        <f>IF(ISERROR(VLOOKUP(G37,[1]Goods!$A$1:$B$65536,2,0)),"",VLOOKUP(G37,[3]Goods!$A$1:$B$65536,2,0))</f>
        <v/>
      </c>
      <c r="E37" s="70"/>
      <c r="F37" s="71"/>
      <c r="G37" s="73"/>
      <c r="H37" s="74"/>
      <c r="I37" s="74"/>
      <c r="J37" s="74"/>
      <c r="K37" s="75"/>
      <c r="L37" s="72" t="str">
        <f>IF(ISERROR(VLOOKUP(G37,[1]Goods!$A$1:$C$65536,3,0)),"",VLOOKUP(G37,[1]Goods!$A$1:$C$65536,3,0))</f>
        <v/>
      </c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8"/>
      <c r="AB37" s="78"/>
      <c r="AC37" s="78"/>
      <c r="AD37" s="78"/>
      <c r="AE37" s="78"/>
      <c r="AF37" s="78"/>
      <c r="AG37" s="78"/>
      <c r="AH37" s="76" t="str">
        <f>IF(ISERROR(VLOOKUP(G37,[1]Goods!$A$1:$D$65536,4,0)),"",VLOOKUP(G37,[1]Goods!$A$1:$D$65536,4,0))</f>
        <v/>
      </c>
      <c r="AI37" s="76"/>
      <c r="AJ37" s="76"/>
      <c r="AK37" s="76"/>
      <c r="AL37" s="76"/>
      <c r="AM37" s="76"/>
      <c r="AN37" s="76"/>
      <c r="AO37" s="76" t="str">
        <f t="shared" si="0"/>
        <v/>
      </c>
      <c r="AP37" s="76"/>
      <c r="AQ37" s="76"/>
      <c r="AR37" s="76"/>
      <c r="AS37" s="76"/>
      <c r="AT37" s="76"/>
      <c r="AU37" s="77"/>
    </row>
    <row r="38" spans="2:47" ht="20.25" customHeight="1" x14ac:dyDescent="0.15">
      <c r="B38" s="67">
        <v>35</v>
      </c>
      <c r="C38" s="68"/>
      <c r="D38" s="69" t="str">
        <f>IF(ISERROR(VLOOKUP(G38,[1]Goods!$A$1:$B$65536,2,0)),"",VLOOKUP(G38,[3]Goods!$A$1:$B$65536,2,0))</f>
        <v/>
      </c>
      <c r="E38" s="70"/>
      <c r="F38" s="71"/>
      <c r="G38" s="73"/>
      <c r="H38" s="74"/>
      <c r="I38" s="74"/>
      <c r="J38" s="74"/>
      <c r="K38" s="75"/>
      <c r="L38" s="72" t="str">
        <f>IF(ISERROR(VLOOKUP(G38,[1]Goods!$A$1:$C$65536,3,0)),"",VLOOKUP(G38,[1]Goods!$A$1:$C$65536,3,0))</f>
        <v/>
      </c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8"/>
      <c r="AB38" s="78"/>
      <c r="AC38" s="78"/>
      <c r="AD38" s="78"/>
      <c r="AE38" s="78"/>
      <c r="AF38" s="78"/>
      <c r="AG38" s="78"/>
      <c r="AH38" s="76" t="str">
        <f>IF(ISERROR(VLOOKUP(G38,[1]Goods!$A$1:$D$65536,4,0)),"",VLOOKUP(G38,[1]Goods!$A$1:$D$65536,4,0))</f>
        <v/>
      </c>
      <c r="AI38" s="76"/>
      <c r="AJ38" s="76"/>
      <c r="AK38" s="76"/>
      <c r="AL38" s="76"/>
      <c r="AM38" s="76"/>
      <c r="AN38" s="76"/>
      <c r="AO38" s="76" t="str">
        <f t="shared" si="0"/>
        <v/>
      </c>
      <c r="AP38" s="76"/>
      <c r="AQ38" s="76"/>
      <c r="AR38" s="76"/>
      <c r="AS38" s="76"/>
      <c r="AT38" s="76"/>
      <c r="AU38" s="77"/>
    </row>
    <row r="39" spans="2:47" ht="20.25" customHeight="1" x14ac:dyDescent="0.15">
      <c r="B39" s="67">
        <v>36</v>
      </c>
      <c r="C39" s="68"/>
      <c r="D39" s="69" t="str">
        <f>IF(ISERROR(VLOOKUP(G39,[1]Goods!$A$1:$B$65536,2,0)),"",VLOOKUP(G39,[3]Goods!$A$1:$B$65536,2,0))</f>
        <v/>
      </c>
      <c r="E39" s="70"/>
      <c r="F39" s="71"/>
      <c r="G39" s="73"/>
      <c r="H39" s="74"/>
      <c r="I39" s="74"/>
      <c r="J39" s="74"/>
      <c r="K39" s="75"/>
      <c r="L39" s="72" t="str">
        <f>IF(ISERROR(VLOOKUP(G39,[1]Goods!$A$1:$C$65536,3,0)),"",VLOOKUP(G39,[1]Goods!$A$1:$C$65536,3,0))</f>
        <v/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8"/>
      <c r="AB39" s="78"/>
      <c r="AC39" s="78"/>
      <c r="AD39" s="78"/>
      <c r="AE39" s="78"/>
      <c r="AF39" s="78"/>
      <c r="AG39" s="78"/>
      <c r="AH39" s="76" t="str">
        <f>IF(ISERROR(VLOOKUP(G39,[1]Goods!$A$1:$D$65536,4,0)),"",VLOOKUP(G39,[1]Goods!$A$1:$D$65536,4,0))</f>
        <v/>
      </c>
      <c r="AI39" s="76"/>
      <c r="AJ39" s="76"/>
      <c r="AK39" s="76"/>
      <c r="AL39" s="76"/>
      <c r="AM39" s="76"/>
      <c r="AN39" s="76"/>
      <c r="AO39" s="76" t="str">
        <f t="shared" si="0"/>
        <v/>
      </c>
      <c r="AP39" s="76"/>
      <c r="AQ39" s="76"/>
      <c r="AR39" s="76"/>
      <c r="AS39" s="76"/>
      <c r="AT39" s="76"/>
      <c r="AU39" s="77"/>
    </row>
    <row r="40" spans="2:47" ht="20.25" customHeight="1" x14ac:dyDescent="0.15">
      <c r="B40" s="67">
        <v>37</v>
      </c>
      <c r="C40" s="68"/>
      <c r="D40" s="69" t="str">
        <f>IF(ISERROR(VLOOKUP(G40,[1]Goods!$A$1:$B$65536,2,0)),"",VLOOKUP(G40,[3]Goods!$A$1:$B$65536,2,0))</f>
        <v/>
      </c>
      <c r="E40" s="70"/>
      <c r="F40" s="71"/>
      <c r="G40" s="73"/>
      <c r="H40" s="74"/>
      <c r="I40" s="74"/>
      <c r="J40" s="74"/>
      <c r="K40" s="75"/>
      <c r="L40" s="72" t="str">
        <f>IF(ISERROR(VLOOKUP(G40,[1]Goods!$A$1:$C$65536,3,0)),"",VLOOKUP(G40,[1]Goods!$A$1:$C$65536,3,0))</f>
        <v/>
      </c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8"/>
      <c r="AB40" s="78"/>
      <c r="AC40" s="78"/>
      <c r="AD40" s="78"/>
      <c r="AE40" s="78"/>
      <c r="AF40" s="78"/>
      <c r="AG40" s="78"/>
      <c r="AH40" s="76" t="str">
        <f>IF(ISERROR(VLOOKUP(G40,[1]Goods!$A$1:$D$65536,4,0)),"",VLOOKUP(G40,[1]Goods!$A$1:$D$65536,4,0))</f>
        <v/>
      </c>
      <c r="AI40" s="76"/>
      <c r="AJ40" s="76"/>
      <c r="AK40" s="76"/>
      <c r="AL40" s="76"/>
      <c r="AM40" s="76"/>
      <c r="AN40" s="76"/>
      <c r="AO40" s="76" t="str">
        <f t="shared" si="0"/>
        <v/>
      </c>
      <c r="AP40" s="76"/>
      <c r="AQ40" s="76"/>
      <c r="AR40" s="76"/>
      <c r="AS40" s="76"/>
      <c r="AT40" s="76"/>
      <c r="AU40" s="77"/>
    </row>
    <row r="41" spans="2:47" ht="20.25" customHeight="1" x14ac:dyDescent="0.15">
      <c r="B41" s="67">
        <v>38</v>
      </c>
      <c r="C41" s="68"/>
      <c r="D41" s="69" t="str">
        <f>IF(ISERROR(VLOOKUP(G41,[1]Goods!$A$1:$B$65536,2,0)),"",VLOOKUP(G41,[3]Goods!$A$1:$B$65536,2,0))</f>
        <v/>
      </c>
      <c r="E41" s="70"/>
      <c r="F41" s="71"/>
      <c r="G41" s="73"/>
      <c r="H41" s="74"/>
      <c r="I41" s="74"/>
      <c r="J41" s="74"/>
      <c r="K41" s="75"/>
      <c r="L41" s="72" t="str">
        <f>IF(ISERROR(VLOOKUP(G41,[1]Goods!$A$1:$C$65536,3,0)),"",VLOOKUP(G41,[1]Goods!$A$1:$C$65536,3,0))</f>
        <v/>
      </c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8"/>
      <c r="AB41" s="78"/>
      <c r="AC41" s="78"/>
      <c r="AD41" s="78"/>
      <c r="AE41" s="78"/>
      <c r="AF41" s="78"/>
      <c r="AG41" s="78"/>
      <c r="AH41" s="76" t="str">
        <f>IF(ISERROR(VLOOKUP(G41,[1]Goods!$A$1:$D$65536,4,0)),"",VLOOKUP(G41,[1]Goods!$A$1:$D$65536,4,0))</f>
        <v/>
      </c>
      <c r="AI41" s="76"/>
      <c r="AJ41" s="76"/>
      <c r="AK41" s="76"/>
      <c r="AL41" s="76"/>
      <c r="AM41" s="76"/>
      <c r="AN41" s="76"/>
      <c r="AO41" s="76" t="str">
        <f t="shared" si="0"/>
        <v/>
      </c>
      <c r="AP41" s="76"/>
      <c r="AQ41" s="76"/>
      <c r="AR41" s="76"/>
      <c r="AS41" s="76"/>
      <c r="AT41" s="76"/>
      <c r="AU41" s="77"/>
    </row>
    <row r="42" spans="2:47" ht="20.25" customHeight="1" x14ac:dyDescent="0.15">
      <c r="B42" s="67">
        <v>39</v>
      </c>
      <c r="C42" s="68"/>
      <c r="D42" s="69" t="str">
        <f>IF(ISERROR(VLOOKUP(G42,[1]Goods!$A$1:$B$65536,2,0)),"",VLOOKUP(G42,[3]Goods!$A$1:$B$65536,2,0))</f>
        <v/>
      </c>
      <c r="E42" s="70"/>
      <c r="F42" s="71"/>
      <c r="G42" s="73"/>
      <c r="H42" s="74"/>
      <c r="I42" s="74"/>
      <c r="J42" s="74"/>
      <c r="K42" s="75"/>
      <c r="L42" s="72" t="str">
        <f>IF(ISERROR(VLOOKUP(G42,[1]Goods!$A$1:$C$65536,3,0)),"",VLOOKUP(G42,[1]Goods!$A$1:$C$65536,3,0))</f>
        <v/>
      </c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8"/>
      <c r="AB42" s="78"/>
      <c r="AC42" s="78"/>
      <c r="AD42" s="78"/>
      <c r="AE42" s="78"/>
      <c r="AF42" s="78"/>
      <c r="AG42" s="78"/>
      <c r="AH42" s="76" t="str">
        <f>IF(ISERROR(VLOOKUP(G42,[1]Goods!$A$1:$D$65536,4,0)),"",VLOOKUP(G42,[1]Goods!$A$1:$D$65536,4,0))</f>
        <v/>
      </c>
      <c r="AI42" s="76"/>
      <c r="AJ42" s="76"/>
      <c r="AK42" s="76"/>
      <c r="AL42" s="76"/>
      <c r="AM42" s="76"/>
      <c r="AN42" s="76"/>
      <c r="AO42" s="76" t="str">
        <f t="shared" si="0"/>
        <v/>
      </c>
      <c r="AP42" s="76"/>
      <c r="AQ42" s="76"/>
      <c r="AR42" s="76"/>
      <c r="AS42" s="76"/>
      <c r="AT42" s="76"/>
      <c r="AU42" s="77"/>
    </row>
    <row r="43" spans="2:47" ht="20.25" customHeight="1" thickBot="1" x14ac:dyDescent="0.2">
      <c r="B43" s="118">
        <v>40</v>
      </c>
      <c r="C43" s="119"/>
      <c r="D43" s="120" t="str">
        <f>IF(ISERROR(VLOOKUP(G43,[1]Goods!$A$1:$B$65536,2,0)),"",VLOOKUP(G43,[3]Goods!$A$1:$B$65536,2,0))</f>
        <v/>
      </c>
      <c r="E43" s="121"/>
      <c r="F43" s="122"/>
      <c r="G43" s="123"/>
      <c r="H43" s="124"/>
      <c r="I43" s="124"/>
      <c r="J43" s="124"/>
      <c r="K43" s="125"/>
      <c r="L43" s="126" t="str">
        <f>IF(ISERROR(VLOOKUP(G43,[1]Goods!$A$1:$C$65536,3,0)),"",VLOOKUP(G43,[1]Goods!$A$1:$C$65536,3,0))</f>
        <v/>
      </c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14"/>
      <c r="AB43" s="114"/>
      <c r="AC43" s="114"/>
      <c r="AD43" s="114"/>
      <c r="AE43" s="114"/>
      <c r="AF43" s="114"/>
      <c r="AG43" s="114"/>
      <c r="AH43" s="115" t="str">
        <f>IF(ISERROR(VLOOKUP(G43,[1]Goods!$A$1:$D$65536,4,0)),"",VLOOKUP(G43,[1]Goods!$A$1:$D$65536,4,0))</f>
        <v/>
      </c>
      <c r="AI43" s="115"/>
      <c r="AJ43" s="115"/>
      <c r="AK43" s="115"/>
      <c r="AL43" s="115"/>
      <c r="AM43" s="115"/>
      <c r="AN43" s="115"/>
      <c r="AO43" s="115" t="str">
        <f t="shared" si="0"/>
        <v/>
      </c>
      <c r="AP43" s="115"/>
      <c r="AQ43" s="115"/>
      <c r="AR43" s="115"/>
      <c r="AS43" s="115"/>
      <c r="AT43" s="115"/>
      <c r="AU43" s="116"/>
    </row>
    <row r="45" spans="2:47" ht="11.25" customHeight="1" thickBot="1" x14ac:dyDescent="0.2"/>
    <row r="46" spans="2:47" ht="20.25" customHeight="1" thickBot="1" x14ac:dyDescent="0.2">
      <c r="B46" s="50" t="s">
        <v>37</v>
      </c>
      <c r="C46" s="51"/>
      <c r="D46" s="51"/>
      <c r="E46" s="51"/>
      <c r="F46" s="51"/>
      <c r="G46" s="52"/>
      <c r="AH46" s="54" t="s">
        <v>15</v>
      </c>
      <c r="AI46" s="54"/>
      <c r="AJ46" s="54"/>
      <c r="AK46" s="54"/>
      <c r="AL46" s="54"/>
      <c r="AM46" s="54"/>
      <c r="AN46" s="54"/>
      <c r="AO46" s="54"/>
      <c r="AP46" s="2" t="s">
        <v>17</v>
      </c>
      <c r="AQ46" s="2"/>
      <c r="AR46" s="54">
        <v>3</v>
      </c>
      <c r="AS46" s="54"/>
      <c r="AT46" s="54"/>
      <c r="AU46" s="2" t="s">
        <v>18</v>
      </c>
    </row>
    <row r="47" spans="2:47" ht="20.25" customHeight="1" x14ac:dyDescent="0.15">
      <c r="B47" s="57" t="s">
        <v>8</v>
      </c>
      <c r="C47" s="55"/>
      <c r="D47" s="55" t="s">
        <v>0</v>
      </c>
      <c r="E47" s="55"/>
      <c r="F47" s="55"/>
      <c r="G47" s="113" t="s">
        <v>1</v>
      </c>
      <c r="H47" s="113"/>
      <c r="I47" s="113"/>
      <c r="J47" s="113"/>
      <c r="K47" s="113"/>
      <c r="L47" s="55" t="s">
        <v>2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 t="s">
        <v>3</v>
      </c>
      <c r="AB47" s="55"/>
      <c r="AC47" s="55"/>
      <c r="AD47" s="55"/>
      <c r="AE47" s="55" t="s">
        <v>4</v>
      </c>
      <c r="AF47" s="55"/>
      <c r="AG47" s="55"/>
      <c r="AH47" s="55" t="s">
        <v>5</v>
      </c>
      <c r="AI47" s="55"/>
      <c r="AJ47" s="55"/>
      <c r="AK47" s="55"/>
      <c r="AL47" s="55"/>
      <c r="AM47" s="55"/>
      <c r="AN47" s="55"/>
      <c r="AO47" s="55" t="s">
        <v>6</v>
      </c>
      <c r="AP47" s="55"/>
      <c r="AQ47" s="55"/>
      <c r="AR47" s="55"/>
      <c r="AS47" s="55"/>
      <c r="AT47" s="55"/>
      <c r="AU47" s="56"/>
    </row>
    <row r="48" spans="2:47" ht="20.25" customHeight="1" x14ac:dyDescent="0.15">
      <c r="B48" s="67">
        <v>1</v>
      </c>
      <c r="C48" s="68"/>
      <c r="D48" s="117" t="str">
        <f>IF(ISERROR(VLOOKUP(G48,[1]Goods!$A$1:$B$65536,2,0)),"",VLOOKUP(G48,[3]Goods!$A$1:$B$65536,2,0))</f>
        <v/>
      </c>
      <c r="E48" s="117"/>
      <c r="F48" s="117"/>
      <c r="G48" s="73"/>
      <c r="H48" s="74"/>
      <c r="I48" s="74"/>
      <c r="J48" s="74"/>
      <c r="K48" s="75"/>
      <c r="L48" s="72" t="str">
        <f>IF(ISERROR(VLOOKUP(G48,[1]Goods!$A$1:$C$65536,3,0)),"",VLOOKUP(G48,[1]Goods!$A$1:$C$65536,3,0))</f>
        <v/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8"/>
      <c r="AB48" s="78"/>
      <c r="AC48" s="78"/>
      <c r="AD48" s="78"/>
      <c r="AE48" s="78"/>
      <c r="AF48" s="78"/>
      <c r="AG48" s="78"/>
      <c r="AH48" s="76" t="str">
        <f>IF(ISERROR(VLOOKUP(G48,[1]Goods!$A$1:$D$65536,4,0)),"",VLOOKUP(G48,[1]Goods!$A$1:$D$65536,4,0))</f>
        <v/>
      </c>
      <c r="AI48" s="76"/>
      <c r="AJ48" s="76"/>
      <c r="AK48" s="76"/>
      <c r="AL48" s="76"/>
      <c r="AM48" s="76"/>
      <c r="AN48" s="76"/>
      <c r="AO48" s="76" t="str">
        <f>IF(ISERROR(AH48*AE48),"",(AH48*AE48))</f>
        <v/>
      </c>
      <c r="AP48" s="76"/>
      <c r="AQ48" s="76"/>
      <c r="AR48" s="76"/>
      <c r="AS48" s="76"/>
      <c r="AT48" s="76"/>
      <c r="AU48" s="77"/>
    </row>
    <row r="49" spans="2:47" ht="20.25" customHeight="1" x14ac:dyDescent="0.15">
      <c r="B49" s="67">
        <v>2</v>
      </c>
      <c r="C49" s="68"/>
      <c r="D49" s="117" t="str">
        <f>IF(ISERROR(VLOOKUP(G49,[1]Goods!$A$1:$B$65536,2,0)),"",VLOOKUP(G49,[3]Goods!$A$1:$B$65536,2,0))</f>
        <v/>
      </c>
      <c r="E49" s="117"/>
      <c r="F49" s="117"/>
      <c r="G49" s="73"/>
      <c r="H49" s="74"/>
      <c r="I49" s="74"/>
      <c r="J49" s="74"/>
      <c r="K49" s="75"/>
      <c r="L49" s="72" t="str">
        <f>IF(ISERROR(VLOOKUP(G49,[1]Goods!$A$1:$C$65536,3,0)),"",VLOOKUP(G49,[1]Goods!$A$1:$C$65536,3,0))</f>
        <v/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8"/>
      <c r="AB49" s="78"/>
      <c r="AC49" s="78"/>
      <c r="AD49" s="78"/>
      <c r="AE49" s="78"/>
      <c r="AF49" s="78"/>
      <c r="AG49" s="78"/>
      <c r="AH49" s="76" t="str">
        <f>IF(ISERROR(VLOOKUP(G49,[1]Goods!$A$1:$D$65536,4,0)),"",VLOOKUP(G49,[1]Goods!$A$1:$D$65536,4,0))</f>
        <v/>
      </c>
      <c r="AI49" s="76"/>
      <c r="AJ49" s="76"/>
      <c r="AK49" s="76"/>
      <c r="AL49" s="76"/>
      <c r="AM49" s="76"/>
      <c r="AN49" s="76"/>
      <c r="AO49" s="76" t="str">
        <f t="shared" ref="AO49:AO87" si="1">IF(ISERROR(AH49*AE49),"",(AH49*AE49))</f>
        <v/>
      </c>
      <c r="AP49" s="76"/>
      <c r="AQ49" s="76"/>
      <c r="AR49" s="76"/>
      <c r="AS49" s="76"/>
      <c r="AT49" s="76"/>
      <c r="AU49" s="77"/>
    </row>
    <row r="50" spans="2:47" ht="20.25" customHeight="1" x14ac:dyDescent="0.15">
      <c r="B50" s="67">
        <v>3</v>
      </c>
      <c r="C50" s="68"/>
      <c r="D50" s="117" t="str">
        <f>IF(ISERROR(VLOOKUP(G50,[1]Goods!$A$1:$B$65536,2,0)),"",VLOOKUP(G50,[3]Goods!$A$1:$B$65536,2,0))</f>
        <v/>
      </c>
      <c r="E50" s="117"/>
      <c r="F50" s="117"/>
      <c r="G50" s="73"/>
      <c r="H50" s="74"/>
      <c r="I50" s="74"/>
      <c r="J50" s="74"/>
      <c r="K50" s="75"/>
      <c r="L50" s="72" t="str">
        <f>IF(ISERROR(VLOOKUP(G50,[1]Goods!$A$1:$C$65536,3,0)),"",VLOOKUP(G50,[1]Goods!$A$1:$C$65536,3,0))</f>
        <v/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8"/>
      <c r="AB50" s="78"/>
      <c r="AC50" s="78"/>
      <c r="AD50" s="78"/>
      <c r="AE50" s="78"/>
      <c r="AF50" s="78"/>
      <c r="AG50" s="78"/>
      <c r="AH50" s="76" t="str">
        <f>IF(ISERROR(VLOOKUP(G50,[1]Goods!$A$1:$D$65536,4,0)),"",VLOOKUP(G50,[1]Goods!$A$1:$D$65536,4,0))</f>
        <v/>
      </c>
      <c r="AI50" s="76"/>
      <c r="AJ50" s="76"/>
      <c r="AK50" s="76"/>
      <c r="AL50" s="76"/>
      <c r="AM50" s="76"/>
      <c r="AN50" s="76"/>
      <c r="AO50" s="76" t="str">
        <f t="shared" si="1"/>
        <v/>
      </c>
      <c r="AP50" s="76"/>
      <c r="AQ50" s="76"/>
      <c r="AR50" s="76"/>
      <c r="AS50" s="76"/>
      <c r="AT50" s="76"/>
      <c r="AU50" s="77"/>
    </row>
    <row r="51" spans="2:47" ht="20.25" customHeight="1" x14ac:dyDescent="0.15">
      <c r="B51" s="67">
        <v>4</v>
      </c>
      <c r="C51" s="68"/>
      <c r="D51" s="117" t="str">
        <f>IF(ISERROR(VLOOKUP(G51,[1]Goods!$A$1:$B$65536,2,0)),"",VLOOKUP(G51,[3]Goods!$A$1:$B$65536,2,0))</f>
        <v/>
      </c>
      <c r="E51" s="117"/>
      <c r="F51" s="117"/>
      <c r="G51" s="73"/>
      <c r="H51" s="74"/>
      <c r="I51" s="74"/>
      <c r="J51" s="74"/>
      <c r="K51" s="75"/>
      <c r="L51" s="72" t="str">
        <f>IF(ISERROR(VLOOKUP(G51,[1]Goods!$A$1:$C$65536,3,0)),"",VLOOKUP(G51,[1]Goods!$A$1:$C$65536,3,0))</f>
        <v/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8"/>
      <c r="AB51" s="78"/>
      <c r="AC51" s="78"/>
      <c r="AD51" s="78"/>
      <c r="AE51" s="78"/>
      <c r="AF51" s="78"/>
      <c r="AG51" s="78"/>
      <c r="AH51" s="76" t="str">
        <f>IF(ISERROR(VLOOKUP(G51,[1]Goods!$A$1:$D$65536,4,0)),"",VLOOKUP(G51,[1]Goods!$A$1:$D$65536,4,0))</f>
        <v/>
      </c>
      <c r="AI51" s="76"/>
      <c r="AJ51" s="76"/>
      <c r="AK51" s="76"/>
      <c r="AL51" s="76"/>
      <c r="AM51" s="76"/>
      <c r="AN51" s="76"/>
      <c r="AO51" s="76" t="str">
        <f t="shared" si="1"/>
        <v/>
      </c>
      <c r="AP51" s="76"/>
      <c r="AQ51" s="76"/>
      <c r="AR51" s="76"/>
      <c r="AS51" s="76"/>
      <c r="AT51" s="76"/>
      <c r="AU51" s="77"/>
    </row>
    <row r="52" spans="2:47" ht="20.25" customHeight="1" x14ac:dyDescent="0.15">
      <c r="B52" s="67">
        <v>5</v>
      </c>
      <c r="C52" s="68"/>
      <c r="D52" s="117" t="str">
        <f>IF(ISERROR(VLOOKUP(G52,[1]Goods!$A$1:$B$65536,2,0)),"",VLOOKUP(G52,[3]Goods!$A$1:$B$65536,2,0))</f>
        <v/>
      </c>
      <c r="E52" s="117"/>
      <c r="F52" s="117"/>
      <c r="G52" s="73"/>
      <c r="H52" s="74"/>
      <c r="I52" s="74"/>
      <c r="J52" s="74"/>
      <c r="K52" s="75"/>
      <c r="L52" s="72" t="str">
        <f>IF(ISERROR(VLOOKUP(G52,[1]Goods!$A$1:$C$65536,3,0)),"",VLOOKUP(G52,[1]Goods!$A$1:$C$65536,3,0))</f>
        <v/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8"/>
      <c r="AB52" s="78"/>
      <c r="AC52" s="78"/>
      <c r="AD52" s="78"/>
      <c r="AE52" s="78"/>
      <c r="AF52" s="78"/>
      <c r="AG52" s="78"/>
      <c r="AH52" s="76" t="str">
        <f>IF(ISERROR(VLOOKUP(G52,[1]Goods!$A$1:$D$65536,4,0)),"",VLOOKUP(G52,[1]Goods!$A$1:$D$65536,4,0))</f>
        <v/>
      </c>
      <c r="AI52" s="76"/>
      <c r="AJ52" s="76"/>
      <c r="AK52" s="76"/>
      <c r="AL52" s="76"/>
      <c r="AM52" s="76"/>
      <c r="AN52" s="76"/>
      <c r="AO52" s="76" t="str">
        <f t="shared" si="1"/>
        <v/>
      </c>
      <c r="AP52" s="76"/>
      <c r="AQ52" s="76"/>
      <c r="AR52" s="76"/>
      <c r="AS52" s="76"/>
      <c r="AT52" s="76"/>
      <c r="AU52" s="77"/>
    </row>
    <row r="53" spans="2:47" ht="20.25" customHeight="1" x14ac:dyDescent="0.15">
      <c r="B53" s="67">
        <v>6</v>
      </c>
      <c r="C53" s="68"/>
      <c r="D53" s="117" t="str">
        <f>IF(ISERROR(VLOOKUP(G53,[1]Goods!$A$1:$B$65536,2,0)),"",VLOOKUP(G53,[3]Goods!$A$1:$B$65536,2,0))</f>
        <v/>
      </c>
      <c r="E53" s="117"/>
      <c r="F53" s="117"/>
      <c r="G53" s="73"/>
      <c r="H53" s="74"/>
      <c r="I53" s="74"/>
      <c r="J53" s="74"/>
      <c r="K53" s="75"/>
      <c r="L53" s="72" t="str">
        <f>IF(ISERROR(VLOOKUP(G53,[1]Goods!$A$1:$C$65536,3,0)),"",VLOOKUP(G53,[1]Goods!$A$1:$C$65536,3,0))</f>
        <v/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8"/>
      <c r="AB53" s="78"/>
      <c r="AC53" s="78"/>
      <c r="AD53" s="78"/>
      <c r="AE53" s="78"/>
      <c r="AF53" s="78"/>
      <c r="AG53" s="78"/>
      <c r="AH53" s="76" t="str">
        <f>IF(ISERROR(VLOOKUP(G53,[1]Goods!$A$1:$D$65536,4,0)),"",VLOOKUP(G53,[1]Goods!$A$1:$D$65536,4,0))</f>
        <v/>
      </c>
      <c r="AI53" s="76"/>
      <c r="AJ53" s="76"/>
      <c r="AK53" s="76"/>
      <c r="AL53" s="76"/>
      <c r="AM53" s="76"/>
      <c r="AN53" s="76"/>
      <c r="AO53" s="76" t="str">
        <f t="shared" si="1"/>
        <v/>
      </c>
      <c r="AP53" s="76"/>
      <c r="AQ53" s="76"/>
      <c r="AR53" s="76"/>
      <c r="AS53" s="76"/>
      <c r="AT53" s="76"/>
      <c r="AU53" s="77"/>
    </row>
    <row r="54" spans="2:47" ht="20.25" customHeight="1" x14ac:dyDescent="0.15">
      <c r="B54" s="67">
        <v>7</v>
      </c>
      <c r="C54" s="68"/>
      <c r="D54" s="117" t="str">
        <f>IF(ISERROR(VLOOKUP(G54,[1]Goods!$A$1:$B$65536,2,0)),"",VLOOKUP(G54,[3]Goods!$A$1:$B$65536,2,0))</f>
        <v/>
      </c>
      <c r="E54" s="117"/>
      <c r="F54" s="117"/>
      <c r="G54" s="73"/>
      <c r="H54" s="74"/>
      <c r="I54" s="74"/>
      <c r="J54" s="74"/>
      <c r="K54" s="75"/>
      <c r="L54" s="72" t="str">
        <f>IF(ISERROR(VLOOKUP(G54,[1]Goods!$A$1:$C$65536,3,0)),"",VLOOKUP(G54,[1]Goods!$A$1:$C$65536,3,0))</f>
        <v/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8"/>
      <c r="AB54" s="78"/>
      <c r="AC54" s="78"/>
      <c r="AD54" s="78"/>
      <c r="AE54" s="78"/>
      <c r="AF54" s="78"/>
      <c r="AG54" s="78"/>
      <c r="AH54" s="76" t="str">
        <f>IF(ISERROR(VLOOKUP(G54,[1]Goods!$A$1:$D$65536,4,0)),"",VLOOKUP(G54,[1]Goods!$A$1:$D$65536,4,0))</f>
        <v/>
      </c>
      <c r="AI54" s="76"/>
      <c r="AJ54" s="76"/>
      <c r="AK54" s="76"/>
      <c r="AL54" s="76"/>
      <c r="AM54" s="76"/>
      <c r="AN54" s="76"/>
      <c r="AO54" s="76" t="str">
        <f t="shared" si="1"/>
        <v/>
      </c>
      <c r="AP54" s="76"/>
      <c r="AQ54" s="76"/>
      <c r="AR54" s="76"/>
      <c r="AS54" s="76"/>
      <c r="AT54" s="76"/>
      <c r="AU54" s="77"/>
    </row>
    <row r="55" spans="2:47" ht="20.25" customHeight="1" x14ac:dyDescent="0.15">
      <c r="B55" s="67">
        <v>8</v>
      </c>
      <c r="C55" s="68"/>
      <c r="D55" s="117" t="str">
        <f>IF(ISERROR(VLOOKUP(G55,[1]Goods!$A$1:$B$65536,2,0)),"",VLOOKUP(G55,[3]Goods!$A$1:$B$65536,2,0))</f>
        <v/>
      </c>
      <c r="E55" s="117"/>
      <c r="F55" s="117"/>
      <c r="G55" s="73"/>
      <c r="H55" s="74"/>
      <c r="I55" s="74"/>
      <c r="J55" s="74"/>
      <c r="K55" s="75"/>
      <c r="L55" s="72" t="str">
        <f>IF(ISERROR(VLOOKUP(G55,[1]Goods!$A$1:$C$65536,3,0)),"",VLOOKUP(G55,[1]Goods!$A$1:$C$65536,3,0))</f>
        <v/>
      </c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8"/>
      <c r="AB55" s="78"/>
      <c r="AC55" s="78"/>
      <c r="AD55" s="78"/>
      <c r="AE55" s="78"/>
      <c r="AF55" s="78"/>
      <c r="AG55" s="78"/>
      <c r="AH55" s="76" t="str">
        <f>IF(ISERROR(VLOOKUP(G55,[1]Goods!$A$1:$D$65536,4,0)),"",VLOOKUP(G55,[1]Goods!$A$1:$D$65536,4,0))</f>
        <v/>
      </c>
      <c r="AI55" s="76"/>
      <c r="AJ55" s="76"/>
      <c r="AK55" s="76"/>
      <c r="AL55" s="76"/>
      <c r="AM55" s="76"/>
      <c r="AN55" s="76"/>
      <c r="AO55" s="76" t="str">
        <f t="shared" si="1"/>
        <v/>
      </c>
      <c r="AP55" s="76"/>
      <c r="AQ55" s="76"/>
      <c r="AR55" s="76"/>
      <c r="AS55" s="76"/>
      <c r="AT55" s="76"/>
      <c r="AU55" s="77"/>
    </row>
    <row r="56" spans="2:47" ht="20.25" customHeight="1" x14ac:dyDescent="0.15">
      <c r="B56" s="67">
        <v>9</v>
      </c>
      <c r="C56" s="68"/>
      <c r="D56" s="117" t="str">
        <f>IF(ISERROR(VLOOKUP(G56,[1]Goods!$A$1:$B$65536,2,0)),"",VLOOKUP(G56,[3]Goods!$A$1:$B$65536,2,0))</f>
        <v/>
      </c>
      <c r="E56" s="117"/>
      <c r="F56" s="117"/>
      <c r="G56" s="73"/>
      <c r="H56" s="74"/>
      <c r="I56" s="74"/>
      <c r="J56" s="74"/>
      <c r="K56" s="75"/>
      <c r="L56" s="72" t="str">
        <f>IF(ISERROR(VLOOKUP(G56,[1]Goods!$A$1:$C$65536,3,0)),"",VLOOKUP(G56,[1]Goods!$A$1:$C$65536,3,0))</f>
        <v/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8"/>
      <c r="AB56" s="78"/>
      <c r="AC56" s="78"/>
      <c r="AD56" s="78"/>
      <c r="AE56" s="78"/>
      <c r="AF56" s="78"/>
      <c r="AG56" s="78"/>
      <c r="AH56" s="76" t="str">
        <f>IF(ISERROR(VLOOKUP(G56,[1]Goods!$A$1:$D$65536,4,0)),"",VLOOKUP(G56,[1]Goods!$A$1:$D$65536,4,0))</f>
        <v/>
      </c>
      <c r="AI56" s="76"/>
      <c r="AJ56" s="76"/>
      <c r="AK56" s="76"/>
      <c r="AL56" s="76"/>
      <c r="AM56" s="76"/>
      <c r="AN56" s="76"/>
      <c r="AO56" s="76" t="str">
        <f t="shared" si="1"/>
        <v/>
      </c>
      <c r="AP56" s="76"/>
      <c r="AQ56" s="76"/>
      <c r="AR56" s="76"/>
      <c r="AS56" s="76"/>
      <c r="AT56" s="76"/>
      <c r="AU56" s="77"/>
    </row>
    <row r="57" spans="2:47" ht="20.25" customHeight="1" x14ac:dyDescent="0.15">
      <c r="B57" s="67">
        <v>10</v>
      </c>
      <c r="C57" s="68"/>
      <c r="D57" s="117" t="str">
        <f>IF(ISERROR(VLOOKUP(G57,[1]Goods!$A$1:$B$65536,2,0)),"",VLOOKUP(G57,[3]Goods!$A$1:$B$65536,2,0))</f>
        <v/>
      </c>
      <c r="E57" s="117"/>
      <c r="F57" s="117"/>
      <c r="G57" s="73"/>
      <c r="H57" s="74"/>
      <c r="I57" s="74"/>
      <c r="J57" s="74"/>
      <c r="K57" s="75"/>
      <c r="L57" s="72" t="str">
        <f>IF(ISERROR(VLOOKUP(G57,[1]Goods!$A$1:$C$65536,3,0)),"",VLOOKUP(G57,[1]Goods!$A$1:$C$65536,3,0))</f>
        <v/>
      </c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8"/>
      <c r="AB57" s="78"/>
      <c r="AC57" s="78"/>
      <c r="AD57" s="78"/>
      <c r="AE57" s="78"/>
      <c r="AF57" s="78"/>
      <c r="AG57" s="78"/>
      <c r="AH57" s="76" t="str">
        <f>IF(ISERROR(VLOOKUP(G57,[1]Goods!$A$1:$D$65536,4,0)),"",VLOOKUP(G57,[1]Goods!$A$1:$D$65536,4,0))</f>
        <v/>
      </c>
      <c r="AI57" s="76"/>
      <c r="AJ57" s="76"/>
      <c r="AK57" s="76"/>
      <c r="AL57" s="76"/>
      <c r="AM57" s="76"/>
      <c r="AN57" s="76"/>
      <c r="AO57" s="76" t="str">
        <f t="shared" si="1"/>
        <v/>
      </c>
      <c r="AP57" s="76"/>
      <c r="AQ57" s="76"/>
      <c r="AR57" s="76"/>
      <c r="AS57" s="76"/>
      <c r="AT57" s="76"/>
      <c r="AU57" s="77"/>
    </row>
    <row r="58" spans="2:47" ht="20.25" customHeight="1" x14ac:dyDescent="0.15">
      <c r="B58" s="67">
        <v>11</v>
      </c>
      <c r="C58" s="68"/>
      <c r="D58" s="117" t="str">
        <f>IF(ISERROR(VLOOKUP(G58,[1]Goods!$A$1:$B$65536,2,0)),"",VLOOKUP(G58,[3]Goods!$A$1:$B$65536,2,0))</f>
        <v/>
      </c>
      <c r="E58" s="117"/>
      <c r="F58" s="117"/>
      <c r="G58" s="73"/>
      <c r="H58" s="74"/>
      <c r="I58" s="74"/>
      <c r="J58" s="74"/>
      <c r="K58" s="75"/>
      <c r="L58" s="72" t="str">
        <f>IF(ISERROR(VLOOKUP(G58,[1]Goods!$A$1:$C$65536,3,0)),"",VLOOKUP(G58,[1]Goods!$A$1:$C$65536,3,0))</f>
        <v/>
      </c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8"/>
      <c r="AB58" s="78"/>
      <c r="AC58" s="78"/>
      <c r="AD58" s="78"/>
      <c r="AE58" s="78"/>
      <c r="AF58" s="78"/>
      <c r="AG58" s="78"/>
      <c r="AH58" s="76" t="str">
        <f>IF(ISERROR(VLOOKUP(G58,[1]Goods!$A$1:$D$65536,4,0)),"",VLOOKUP(G58,[1]Goods!$A$1:$D$65536,4,0))</f>
        <v/>
      </c>
      <c r="AI58" s="76"/>
      <c r="AJ58" s="76"/>
      <c r="AK58" s="76"/>
      <c r="AL58" s="76"/>
      <c r="AM58" s="76"/>
      <c r="AN58" s="76"/>
      <c r="AO58" s="76" t="str">
        <f t="shared" si="1"/>
        <v/>
      </c>
      <c r="AP58" s="76"/>
      <c r="AQ58" s="76"/>
      <c r="AR58" s="76"/>
      <c r="AS58" s="76"/>
      <c r="AT58" s="76"/>
      <c r="AU58" s="77"/>
    </row>
    <row r="59" spans="2:47" ht="20.25" customHeight="1" x14ac:dyDescent="0.15">
      <c r="B59" s="67">
        <v>12</v>
      </c>
      <c r="C59" s="68"/>
      <c r="D59" s="117" t="str">
        <f>IF(ISERROR(VLOOKUP(G59,[1]Goods!$A$1:$B$65536,2,0)),"",VLOOKUP(G59,[3]Goods!$A$1:$B$65536,2,0))</f>
        <v/>
      </c>
      <c r="E59" s="117"/>
      <c r="F59" s="117"/>
      <c r="G59" s="73"/>
      <c r="H59" s="74"/>
      <c r="I59" s="74"/>
      <c r="J59" s="74"/>
      <c r="K59" s="75"/>
      <c r="L59" s="72" t="str">
        <f>IF(ISERROR(VLOOKUP(G59,[1]Goods!$A$1:$C$65536,3,0)),"",VLOOKUP(G59,[1]Goods!$A$1:$C$65536,3,0))</f>
        <v/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8"/>
      <c r="AB59" s="78"/>
      <c r="AC59" s="78"/>
      <c r="AD59" s="78"/>
      <c r="AE59" s="78"/>
      <c r="AF59" s="78"/>
      <c r="AG59" s="78"/>
      <c r="AH59" s="76" t="str">
        <f>IF(ISERROR(VLOOKUP(G59,[1]Goods!$A$1:$D$65536,4,0)),"",VLOOKUP(G59,[1]Goods!$A$1:$D$65536,4,0))</f>
        <v/>
      </c>
      <c r="AI59" s="76"/>
      <c r="AJ59" s="76"/>
      <c r="AK59" s="76"/>
      <c r="AL59" s="76"/>
      <c r="AM59" s="76"/>
      <c r="AN59" s="76"/>
      <c r="AO59" s="76" t="str">
        <f t="shared" si="1"/>
        <v/>
      </c>
      <c r="AP59" s="76"/>
      <c r="AQ59" s="76"/>
      <c r="AR59" s="76"/>
      <c r="AS59" s="76"/>
      <c r="AT59" s="76"/>
      <c r="AU59" s="77"/>
    </row>
    <row r="60" spans="2:47" ht="20.25" customHeight="1" x14ac:dyDescent="0.15">
      <c r="B60" s="67">
        <v>13</v>
      </c>
      <c r="C60" s="68"/>
      <c r="D60" s="117" t="str">
        <f>IF(ISERROR(VLOOKUP(G60,[1]Goods!$A$1:$B$65536,2,0)),"",VLOOKUP(G60,[3]Goods!$A$1:$B$65536,2,0))</f>
        <v/>
      </c>
      <c r="E60" s="117"/>
      <c r="F60" s="117"/>
      <c r="G60" s="73"/>
      <c r="H60" s="74"/>
      <c r="I60" s="74"/>
      <c r="J60" s="74"/>
      <c r="K60" s="75"/>
      <c r="L60" s="72" t="str">
        <f>IF(ISERROR(VLOOKUP(G60,[1]Goods!$A$1:$C$65536,3,0)),"",VLOOKUP(G60,[1]Goods!$A$1:$C$65536,3,0))</f>
        <v/>
      </c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8"/>
      <c r="AB60" s="78"/>
      <c r="AC60" s="78"/>
      <c r="AD60" s="78"/>
      <c r="AE60" s="78"/>
      <c r="AF60" s="78"/>
      <c r="AG60" s="78"/>
      <c r="AH60" s="76" t="str">
        <f>IF(ISERROR(VLOOKUP(G60,[1]Goods!$A$1:$D$65536,4,0)),"",VLOOKUP(G60,[1]Goods!$A$1:$D$65536,4,0))</f>
        <v/>
      </c>
      <c r="AI60" s="76"/>
      <c r="AJ60" s="76"/>
      <c r="AK60" s="76"/>
      <c r="AL60" s="76"/>
      <c r="AM60" s="76"/>
      <c r="AN60" s="76"/>
      <c r="AO60" s="76" t="str">
        <f t="shared" si="1"/>
        <v/>
      </c>
      <c r="AP60" s="76"/>
      <c r="AQ60" s="76"/>
      <c r="AR60" s="76"/>
      <c r="AS60" s="76"/>
      <c r="AT60" s="76"/>
      <c r="AU60" s="77"/>
    </row>
    <row r="61" spans="2:47" ht="20.25" customHeight="1" x14ac:dyDescent="0.15">
      <c r="B61" s="67">
        <v>14</v>
      </c>
      <c r="C61" s="68"/>
      <c r="D61" s="117" t="str">
        <f>IF(ISERROR(VLOOKUP(G61,[1]Goods!$A$1:$B$65536,2,0)),"",VLOOKUP(G61,[3]Goods!$A$1:$B$65536,2,0))</f>
        <v/>
      </c>
      <c r="E61" s="117"/>
      <c r="F61" s="117"/>
      <c r="G61" s="73"/>
      <c r="H61" s="74"/>
      <c r="I61" s="74"/>
      <c r="J61" s="74"/>
      <c r="K61" s="75"/>
      <c r="L61" s="72" t="str">
        <f>IF(ISERROR(VLOOKUP(G61,[1]Goods!$A$1:$C$65536,3,0)),"",VLOOKUP(G61,[1]Goods!$A$1:$C$65536,3,0))</f>
        <v/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8"/>
      <c r="AB61" s="78"/>
      <c r="AC61" s="78"/>
      <c r="AD61" s="78"/>
      <c r="AE61" s="78"/>
      <c r="AF61" s="78"/>
      <c r="AG61" s="78"/>
      <c r="AH61" s="76" t="str">
        <f>IF(ISERROR(VLOOKUP(G61,[1]Goods!$A$1:$D$65536,4,0)),"",VLOOKUP(G61,[1]Goods!$A$1:$D$65536,4,0))</f>
        <v/>
      </c>
      <c r="AI61" s="76"/>
      <c r="AJ61" s="76"/>
      <c r="AK61" s="76"/>
      <c r="AL61" s="76"/>
      <c r="AM61" s="76"/>
      <c r="AN61" s="76"/>
      <c r="AO61" s="76" t="str">
        <f t="shared" si="1"/>
        <v/>
      </c>
      <c r="AP61" s="76"/>
      <c r="AQ61" s="76"/>
      <c r="AR61" s="76"/>
      <c r="AS61" s="76"/>
      <c r="AT61" s="76"/>
      <c r="AU61" s="77"/>
    </row>
    <row r="62" spans="2:47" ht="20.25" customHeight="1" x14ac:dyDescent="0.15">
      <c r="B62" s="67">
        <v>15</v>
      </c>
      <c r="C62" s="68"/>
      <c r="D62" s="117" t="str">
        <f>IF(ISERROR(VLOOKUP(G62,[1]Goods!$A$1:$B$65536,2,0)),"",VLOOKUP(G62,[3]Goods!$A$1:$B$65536,2,0))</f>
        <v/>
      </c>
      <c r="E62" s="117"/>
      <c r="F62" s="117"/>
      <c r="G62" s="73"/>
      <c r="H62" s="74"/>
      <c r="I62" s="74"/>
      <c r="J62" s="74"/>
      <c r="K62" s="75"/>
      <c r="L62" s="72" t="str">
        <f>IF(ISERROR(VLOOKUP(G62,[1]Goods!$A$1:$C$65536,3,0)),"",VLOOKUP(G62,[1]Goods!$A$1:$C$65536,3,0))</f>
        <v/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8"/>
      <c r="AB62" s="78"/>
      <c r="AC62" s="78"/>
      <c r="AD62" s="78"/>
      <c r="AE62" s="78"/>
      <c r="AF62" s="78"/>
      <c r="AG62" s="78"/>
      <c r="AH62" s="76" t="str">
        <f>IF(ISERROR(VLOOKUP(G62,[1]Goods!$A$1:$D$65536,4,0)),"",VLOOKUP(G62,[1]Goods!$A$1:$D$65536,4,0))</f>
        <v/>
      </c>
      <c r="AI62" s="76"/>
      <c r="AJ62" s="76"/>
      <c r="AK62" s="76"/>
      <c r="AL62" s="76"/>
      <c r="AM62" s="76"/>
      <c r="AN62" s="76"/>
      <c r="AO62" s="76" t="str">
        <f t="shared" si="1"/>
        <v/>
      </c>
      <c r="AP62" s="76"/>
      <c r="AQ62" s="76"/>
      <c r="AR62" s="76"/>
      <c r="AS62" s="76"/>
      <c r="AT62" s="76"/>
      <c r="AU62" s="77"/>
    </row>
    <row r="63" spans="2:47" ht="20.25" customHeight="1" x14ac:dyDescent="0.15">
      <c r="B63" s="67">
        <v>16</v>
      </c>
      <c r="C63" s="68"/>
      <c r="D63" s="117" t="str">
        <f>IF(ISERROR(VLOOKUP(G63,[1]Goods!$A$1:$B$65536,2,0)),"",VLOOKUP(G63,[3]Goods!$A$1:$B$65536,2,0))</f>
        <v/>
      </c>
      <c r="E63" s="117"/>
      <c r="F63" s="117"/>
      <c r="G63" s="73"/>
      <c r="H63" s="74"/>
      <c r="I63" s="74"/>
      <c r="J63" s="74"/>
      <c r="K63" s="75"/>
      <c r="L63" s="72" t="str">
        <f>IF(ISERROR(VLOOKUP(G63,[1]Goods!$A$1:$C$65536,3,0)),"",VLOOKUP(G63,[1]Goods!$A$1:$C$65536,3,0))</f>
        <v/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8"/>
      <c r="AB63" s="78"/>
      <c r="AC63" s="78"/>
      <c r="AD63" s="78"/>
      <c r="AE63" s="78"/>
      <c r="AF63" s="78"/>
      <c r="AG63" s="78"/>
      <c r="AH63" s="76" t="str">
        <f>IF(ISERROR(VLOOKUP(G63,[1]Goods!$A$1:$D$65536,4,0)),"",VLOOKUP(G63,[1]Goods!$A$1:$D$65536,4,0))</f>
        <v/>
      </c>
      <c r="AI63" s="76"/>
      <c r="AJ63" s="76"/>
      <c r="AK63" s="76"/>
      <c r="AL63" s="76"/>
      <c r="AM63" s="76"/>
      <c r="AN63" s="76"/>
      <c r="AO63" s="76" t="str">
        <f t="shared" si="1"/>
        <v/>
      </c>
      <c r="AP63" s="76"/>
      <c r="AQ63" s="76"/>
      <c r="AR63" s="76"/>
      <c r="AS63" s="76"/>
      <c r="AT63" s="76"/>
      <c r="AU63" s="77"/>
    </row>
    <row r="64" spans="2:47" ht="20.25" customHeight="1" x14ac:dyDescent="0.15">
      <c r="B64" s="67">
        <v>17</v>
      </c>
      <c r="C64" s="68"/>
      <c r="D64" s="117" t="str">
        <f>IF(ISERROR(VLOOKUP(G64,[1]Goods!$A$1:$B$65536,2,0)),"",VLOOKUP(G64,[3]Goods!$A$1:$B$65536,2,0))</f>
        <v/>
      </c>
      <c r="E64" s="117"/>
      <c r="F64" s="117"/>
      <c r="G64" s="73"/>
      <c r="H64" s="74"/>
      <c r="I64" s="74"/>
      <c r="J64" s="74"/>
      <c r="K64" s="75"/>
      <c r="L64" s="72" t="str">
        <f>IF(ISERROR(VLOOKUP(G64,[1]Goods!$A$1:$C$65536,3,0)),"",VLOOKUP(G64,[1]Goods!$A$1:$C$65536,3,0))</f>
        <v/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8"/>
      <c r="AB64" s="78"/>
      <c r="AC64" s="78"/>
      <c r="AD64" s="78"/>
      <c r="AE64" s="78"/>
      <c r="AF64" s="78"/>
      <c r="AG64" s="78"/>
      <c r="AH64" s="76" t="str">
        <f>IF(ISERROR(VLOOKUP(G64,[1]Goods!$A$1:$D$65536,4,0)),"",VLOOKUP(G64,[1]Goods!$A$1:$D$65536,4,0))</f>
        <v/>
      </c>
      <c r="AI64" s="76"/>
      <c r="AJ64" s="76"/>
      <c r="AK64" s="76"/>
      <c r="AL64" s="76"/>
      <c r="AM64" s="76"/>
      <c r="AN64" s="76"/>
      <c r="AO64" s="76" t="str">
        <f t="shared" si="1"/>
        <v/>
      </c>
      <c r="AP64" s="76"/>
      <c r="AQ64" s="76"/>
      <c r="AR64" s="76"/>
      <c r="AS64" s="76"/>
      <c r="AT64" s="76"/>
      <c r="AU64" s="77"/>
    </row>
    <row r="65" spans="2:47" ht="20.25" customHeight="1" x14ac:dyDescent="0.15">
      <c r="B65" s="67">
        <v>18</v>
      </c>
      <c r="C65" s="68"/>
      <c r="D65" s="117" t="str">
        <f>IF(ISERROR(VLOOKUP(G65,[1]Goods!$A$1:$B$65536,2,0)),"",VLOOKUP(G65,[3]Goods!$A$1:$B$65536,2,0))</f>
        <v/>
      </c>
      <c r="E65" s="117"/>
      <c r="F65" s="117"/>
      <c r="G65" s="73"/>
      <c r="H65" s="74"/>
      <c r="I65" s="74"/>
      <c r="J65" s="74"/>
      <c r="K65" s="75"/>
      <c r="L65" s="72" t="str">
        <f>IF(ISERROR(VLOOKUP(G65,[1]Goods!$A$1:$C$65536,3,0)),"",VLOOKUP(G65,[1]Goods!$A$1:$C$65536,3,0))</f>
        <v/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8"/>
      <c r="AB65" s="78"/>
      <c r="AC65" s="78"/>
      <c r="AD65" s="78"/>
      <c r="AE65" s="78"/>
      <c r="AF65" s="78"/>
      <c r="AG65" s="78"/>
      <c r="AH65" s="76" t="str">
        <f>IF(ISERROR(VLOOKUP(G65,[1]Goods!$A$1:$D$65536,4,0)),"",VLOOKUP(G65,[1]Goods!$A$1:$D$65536,4,0))</f>
        <v/>
      </c>
      <c r="AI65" s="76"/>
      <c r="AJ65" s="76"/>
      <c r="AK65" s="76"/>
      <c r="AL65" s="76"/>
      <c r="AM65" s="76"/>
      <c r="AN65" s="76"/>
      <c r="AO65" s="76" t="str">
        <f t="shared" si="1"/>
        <v/>
      </c>
      <c r="AP65" s="76"/>
      <c r="AQ65" s="76"/>
      <c r="AR65" s="76"/>
      <c r="AS65" s="76"/>
      <c r="AT65" s="76"/>
      <c r="AU65" s="77"/>
    </row>
    <row r="66" spans="2:47" ht="20.25" customHeight="1" x14ac:dyDescent="0.15">
      <c r="B66" s="67">
        <v>19</v>
      </c>
      <c r="C66" s="68"/>
      <c r="D66" s="117" t="str">
        <f>IF(ISERROR(VLOOKUP(G66,[1]Goods!$A$1:$B$65536,2,0)),"",VLOOKUP(G66,[3]Goods!$A$1:$B$65536,2,0))</f>
        <v/>
      </c>
      <c r="E66" s="117"/>
      <c r="F66" s="117"/>
      <c r="G66" s="73"/>
      <c r="H66" s="74"/>
      <c r="I66" s="74"/>
      <c r="J66" s="74"/>
      <c r="K66" s="75"/>
      <c r="L66" s="72" t="str">
        <f>IF(ISERROR(VLOOKUP(G66,[1]Goods!$A$1:$C$65536,3,0)),"",VLOOKUP(G66,[1]Goods!$A$1:$C$65536,3,0))</f>
        <v/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8"/>
      <c r="AB66" s="78"/>
      <c r="AC66" s="78"/>
      <c r="AD66" s="78"/>
      <c r="AE66" s="78"/>
      <c r="AF66" s="78"/>
      <c r="AG66" s="78"/>
      <c r="AH66" s="76" t="str">
        <f>IF(ISERROR(VLOOKUP(G66,[1]Goods!$A$1:$D$65536,4,0)),"",VLOOKUP(G66,[1]Goods!$A$1:$D$65536,4,0))</f>
        <v/>
      </c>
      <c r="AI66" s="76"/>
      <c r="AJ66" s="76"/>
      <c r="AK66" s="76"/>
      <c r="AL66" s="76"/>
      <c r="AM66" s="76"/>
      <c r="AN66" s="76"/>
      <c r="AO66" s="76" t="str">
        <f t="shared" si="1"/>
        <v/>
      </c>
      <c r="AP66" s="76"/>
      <c r="AQ66" s="76"/>
      <c r="AR66" s="76"/>
      <c r="AS66" s="76"/>
      <c r="AT66" s="76"/>
      <c r="AU66" s="77"/>
    </row>
    <row r="67" spans="2:47" ht="20.25" customHeight="1" x14ac:dyDescent="0.15">
      <c r="B67" s="67">
        <v>20</v>
      </c>
      <c r="C67" s="68"/>
      <c r="D67" s="117" t="str">
        <f>IF(ISERROR(VLOOKUP(G67,[1]Goods!$A$1:$B$65536,2,0)),"",VLOOKUP(G67,[3]Goods!$A$1:$B$65536,2,0))</f>
        <v/>
      </c>
      <c r="E67" s="117"/>
      <c r="F67" s="117"/>
      <c r="G67" s="73"/>
      <c r="H67" s="74"/>
      <c r="I67" s="74"/>
      <c r="J67" s="74"/>
      <c r="K67" s="75"/>
      <c r="L67" s="72" t="str">
        <f>IF(ISERROR(VLOOKUP(G67,[1]Goods!$A$1:$C$65536,3,0)),"",VLOOKUP(G67,[1]Goods!$A$1:$C$65536,3,0))</f>
        <v/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8"/>
      <c r="AB67" s="78"/>
      <c r="AC67" s="78"/>
      <c r="AD67" s="78"/>
      <c r="AE67" s="78"/>
      <c r="AF67" s="78"/>
      <c r="AG67" s="78"/>
      <c r="AH67" s="76" t="str">
        <f>IF(ISERROR(VLOOKUP(G67,[1]Goods!$A$1:$D$65536,4,0)),"",VLOOKUP(G67,[1]Goods!$A$1:$D$65536,4,0))</f>
        <v/>
      </c>
      <c r="AI67" s="76"/>
      <c r="AJ67" s="76"/>
      <c r="AK67" s="76"/>
      <c r="AL67" s="76"/>
      <c r="AM67" s="76"/>
      <c r="AN67" s="76"/>
      <c r="AO67" s="76" t="str">
        <f t="shared" si="1"/>
        <v/>
      </c>
      <c r="AP67" s="76"/>
      <c r="AQ67" s="76"/>
      <c r="AR67" s="76"/>
      <c r="AS67" s="76"/>
      <c r="AT67" s="76"/>
      <c r="AU67" s="77"/>
    </row>
    <row r="68" spans="2:47" ht="20.25" customHeight="1" x14ac:dyDescent="0.15">
      <c r="B68" s="67">
        <v>21</v>
      </c>
      <c r="C68" s="68"/>
      <c r="D68" s="117" t="str">
        <f>IF(ISERROR(VLOOKUP(G68,[1]Goods!$A$1:$B$65536,2,0)),"",VLOOKUP(G68,[3]Goods!$A$1:$B$65536,2,0))</f>
        <v/>
      </c>
      <c r="E68" s="117"/>
      <c r="F68" s="117"/>
      <c r="G68" s="73"/>
      <c r="H68" s="74"/>
      <c r="I68" s="74"/>
      <c r="J68" s="74"/>
      <c r="K68" s="75"/>
      <c r="L68" s="72" t="str">
        <f>IF(ISERROR(VLOOKUP(G68,[1]Goods!$A$1:$C$65536,3,0)),"",VLOOKUP(G68,[1]Goods!$A$1:$C$65536,3,0))</f>
        <v/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8"/>
      <c r="AB68" s="78"/>
      <c r="AC68" s="78"/>
      <c r="AD68" s="78"/>
      <c r="AE68" s="78"/>
      <c r="AF68" s="78"/>
      <c r="AG68" s="78"/>
      <c r="AH68" s="76" t="str">
        <f>IF(ISERROR(VLOOKUP(G68,[1]Goods!$A$1:$D$65536,4,0)),"",VLOOKUP(G68,[1]Goods!$A$1:$D$65536,4,0))</f>
        <v/>
      </c>
      <c r="AI68" s="76"/>
      <c r="AJ68" s="76"/>
      <c r="AK68" s="76"/>
      <c r="AL68" s="76"/>
      <c r="AM68" s="76"/>
      <c r="AN68" s="76"/>
      <c r="AO68" s="76" t="str">
        <f t="shared" si="1"/>
        <v/>
      </c>
      <c r="AP68" s="76"/>
      <c r="AQ68" s="76"/>
      <c r="AR68" s="76"/>
      <c r="AS68" s="76"/>
      <c r="AT68" s="76"/>
      <c r="AU68" s="77"/>
    </row>
    <row r="69" spans="2:47" ht="20.25" customHeight="1" x14ac:dyDescent="0.15">
      <c r="B69" s="67">
        <v>22</v>
      </c>
      <c r="C69" s="68"/>
      <c r="D69" s="117" t="str">
        <f>IF(ISERROR(VLOOKUP(G69,[1]Goods!$A$1:$B$65536,2,0)),"",VLOOKUP(G69,[3]Goods!$A$1:$B$65536,2,0))</f>
        <v/>
      </c>
      <c r="E69" s="117"/>
      <c r="F69" s="117"/>
      <c r="G69" s="73"/>
      <c r="H69" s="74"/>
      <c r="I69" s="74"/>
      <c r="J69" s="74"/>
      <c r="K69" s="75"/>
      <c r="L69" s="72" t="str">
        <f>IF(ISERROR(VLOOKUP(G69,[1]Goods!$A$1:$C$65536,3,0)),"",VLOOKUP(G69,[1]Goods!$A$1:$C$65536,3,0))</f>
        <v/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8"/>
      <c r="AB69" s="78"/>
      <c r="AC69" s="78"/>
      <c r="AD69" s="78"/>
      <c r="AE69" s="78"/>
      <c r="AF69" s="78"/>
      <c r="AG69" s="78"/>
      <c r="AH69" s="76" t="str">
        <f>IF(ISERROR(VLOOKUP(G69,[1]Goods!$A$1:$D$65536,4,0)),"",VLOOKUP(G69,[1]Goods!$A$1:$D$65536,4,0))</f>
        <v/>
      </c>
      <c r="AI69" s="76"/>
      <c r="AJ69" s="76"/>
      <c r="AK69" s="76"/>
      <c r="AL69" s="76"/>
      <c r="AM69" s="76"/>
      <c r="AN69" s="76"/>
      <c r="AO69" s="76" t="str">
        <f t="shared" si="1"/>
        <v/>
      </c>
      <c r="AP69" s="76"/>
      <c r="AQ69" s="76"/>
      <c r="AR69" s="76"/>
      <c r="AS69" s="76"/>
      <c r="AT69" s="76"/>
      <c r="AU69" s="77"/>
    </row>
    <row r="70" spans="2:47" ht="20.25" customHeight="1" x14ac:dyDescent="0.15">
      <c r="B70" s="67">
        <v>23</v>
      </c>
      <c r="C70" s="68"/>
      <c r="D70" s="117" t="str">
        <f>IF(ISERROR(VLOOKUP(G70,[1]Goods!$A$1:$B$65536,2,0)),"",VLOOKUP(G70,[3]Goods!$A$1:$B$65536,2,0))</f>
        <v/>
      </c>
      <c r="E70" s="117"/>
      <c r="F70" s="117"/>
      <c r="G70" s="73"/>
      <c r="H70" s="74"/>
      <c r="I70" s="74"/>
      <c r="J70" s="74"/>
      <c r="K70" s="75"/>
      <c r="L70" s="72" t="str">
        <f>IF(ISERROR(VLOOKUP(G70,[1]Goods!$A$1:$C$65536,3,0)),"",VLOOKUP(G70,[1]Goods!$A$1:$C$65536,3,0))</f>
        <v/>
      </c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8"/>
      <c r="AB70" s="78"/>
      <c r="AC70" s="78"/>
      <c r="AD70" s="78"/>
      <c r="AE70" s="78"/>
      <c r="AF70" s="78"/>
      <c r="AG70" s="78"/>
      <c r="AH70" s="76" t="str">
        <f>IF(ISERROR(VLOOKUP(G70,[1]Goods!$A$1:$D$65536,4,0)),"",VLOOKUP(G70,[1]Goods!$A$1:$D$65536,4,0))</f>
        <v/>
      </c>
      <c r="AI70" s="76"/>
      <c r="AJ70" s="76"/>
      <c r="AK70" s="76"/>
      <c r="AL70" s="76"/>
      <c r="AM70" s="76"/>
      <c r="AN70" s="76"/>
      <c r="AO70" s="76" t="str">
        <f t="shared" si="1"/>
        <v/>
      </c>
      <c r="AP70" s="76"/>
      <c r="AQ70" s="76"/>
      <c r="AR70" s="76"/>
      <c r="AS70" s="76"/>
      <c r="AT70" s="76"/>
      <c r="AU70" s="77"/>
    </row>
    <row r="71" spans="2:47" ht="20.25" customHeight="1" x14ac:dyDescent="0.15">
      <c r="B71" s="67">
        <v>24</v>
      </c>
      <c r="C71" s="68"/>
      <c r="D71" s="117" t="str">
        <f>IF(ISERROR(VLOOKUP(G71,[1]Goods!$A$1:$B$65536,2,0)),"",VLOOKUP(G71,[3]Goods!$A$1:$B$65536,2,0))</f>
        <v/>
      </c>
      <c r="E71" s="117"/>
      <c r="F71" s="117"/>
      <c r="G71" s="73"/>
      <c r="H71" s="74"/>
      <c r="I71" s="74"/>
      <c r="J71" s="74"/>
      <c r="K71" s="75"/>
      <c r="L71" s="72" t="str">
        <f>IF(ISERROR(VLOOKUP(G71,[1]Goods!$A$1:$C$65536,3,0)),"",VLOOKUP(G71,[1]Goods!$A$1:$C$65536,3,0))</f>
        <v/>
      </c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8"/>
      <c r="AB71" s="78"/>
      <c r="AC71" s="78"/>
      <c r="AD71" s="78"/>
      <c r="AE71" s="78"/>
      <c r="AF71" s="78"/>
      <c r="AG71" s="78"/>
      <c r="AH71" s="76" t="str">
        <f>IF(ISERROR(VLOOKUP(G71,[1]Goods!$A$1:$D$65536,4,0)),"",VLOOKUP(G71,[1]Goods!$A$1:$D$65536,4,0))</f>
        <v/>
      </c>
      <c r="AI71" s="76"/>
      <c r="AJ71" s="76"/>
      <c r="AK71" s="76"/>
      <c r="AL71" s="76"/>
      <c r="AM71" s="76"/>
      <c r="AN71" s="76"/>
      <c r="AO71" s="76" t="str">
        <f t="shared" si="1"/>
        <v/>
      </c>
      <c r="AP71" s="76"/>
      <c r="AQ71" s="76"/>
      <c r="AR71" s="76"/>
      <c r="AS71" s="76"/>
      <c r="AT71" s="76"/>
      <c r="AU71" s="77"/>
    </row>
    <row r="72" spans="2:47" ht="20.25" customHeight="1" x14ac:dyDescent="0.15">
      <c r="B72" s="67">
        <v>25</v>
      </c>
      <c r="C72" s="68"/>
      <c r="D72" s="117" t="str">
        <f>IF(ISERROR(VLOOKUP(G72,[1]Goods!$A$1:$B$65536,2,0)),"",VLOOKUP(G72,[3]Goods!$A$1:$B$65536,2,0))</f>
        <v/>
      </c>
      <c r="E72" s="117"/>
      <c r="F72" s="117"/>
      <c r="G72" s="73"/>
      <c r="H72" s="74"/>
      <c r="I72" s="74"/>
      <c r="J72" s="74"/>
      <c r="K72" s="75"/>
      <c r="L72" s="72" t="str">
        <f>IF(ISERROR(VLOOKUP(G72,[1]Goods!$A$1:$C$65536,3,0)),"",VLOOKUP(G72,[1]Goods!$A$1:$C$65536,3,0))</f>
        <v/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8"/>
      <c r="AB72" s="78"/>
      <c r="AC72" s="78"/>
      <c r="AD72" s="78"/>
      <c r="AE72" s="78"/>
      <c r="AF72" s="78"/>
      <c r="AG72" s="78"/>
      <c r="AH72" s="76" t="str">
        <f>IF(ISERROR(VLOOKUP(G72,[1]Goods!$A$1:$D$65536,4,0)),"",VLOOKUP(G72,[1]Goods!$A$1:$D$65536,4,0))</f>
        <v/>
      </c>
      <c r="AI72" s="76"/>
      <c r="AJ72" s="76"/>
      <c r="AK72" s="76"/>
      <c r="AL72" s="76"/>
      <c r="AM72" s="76"/>
      <c r="AN72" s="76"/>
      <c r="AO72" s="76" t="str">
        <f t="shared" si="1"/>
        <v/>
      </c>
      <c r="AP72" s="76"/>
      <c r="AQ72" s="76"/>
      <c r="AR72" s="76"/>
      <c r="AS72" s="76"/>
      <c r="AT72" s="76"/>
      <c r="AU72" s="77"/>
    </row>
    <row r="73" spans="2:47" ht="20.25" customHeight="1" x14ac:dyDescent="0.15">
      <c r="B73" s="67">
        <v>26</v>
      </c>
      <c r="C73" s="68"/>
      <c r="D73" s="117" t="str">
        <f>IF(ISERROR(VLOOKUP(G73,[1]Goods!$A$1:$B$65536,2,0)),"",VLOOKUP(G73,[3]Goods!$A$1:$B$65536,2,0))</f>
        <v/>
      </c>
      <c r="E73" s="117"/>
      <c r="F73" s="117"/>
      <c r="G73" s="73"/>
      <c r="H73" s="74"/>
      <c r="I73" s="74"/>
      <c r="J73" s="74"/>
      <c r="K73" s="75"/>
      <c r="L73" s="72" t="str">
        <f>IF(ISERROR(VLOOKUP(G73,[1]Goods!$A$1:$C$65536,3,0)),"",VLOOKUP(G73,[1]Goods!$A$1:$C$65536,3,0))</f>
        <v/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8"/>
      <c r="AB73" s="78"/>
      <c r="AC73" s="78"/>
      <c r="AD73" s="78"/>
      <c r="AE73" s="78"/>
      <c r="AF73" s="78"/>
      <c r="AG73" s="78"/>
      <c r="AH73" s="76" t="str">
        <f>IF(ISERROR(VLOOKUP(G73,[1]Goods!$A$1:$D$65536,4,0)),"",VLOOKUP(G73,[1]Goods!$A$1:$D$65536,4,0))</f>
        <v/>
      </c>
      <c r="AI73" s="76"/>
      <c r="AJ73" s="76"/>
      <c r="AK73" s="76"/>
      <c r="AL73" s="76"/>
      <c r="AM73" s="76"/>
      <c r="AN73" s="76"/>
      <c r="AO73" s="76" t="str">
        <f t="shared" si="1"/>
        <v/>
      </c>
      <c r="AP73" s="76"/>
      <c r="AQ73" s="76"/>
      <c r="AR73" s="76"/>
      <c r="AS73" s="76"/>
      <c r="AT73" s="76"/>
      <c r="AU73" s="77"/>
    </row>
    <row r="74" spans="2:47" ht="20.25" customHeight="1" x14ac:dyDescent="0.15">
      <c r="B74" s="67">
        <v>27</v>
      </c>
      <c r="C74" s="68"/>
      <c r="D74" s="117" t="str">
        <f>IF(ISERROR(VLOOKUP(G74,[1]Goods!$A$1:$B$65536,2,0)),"",VLOOKUP(G74,[3]Goods!$A$1:$B$65536,2,0))</f>
        <v/>
      </c>
      <c r="E74" s="117"/>
      <c r="F74" s="117"/>
      <c r="G74" s="73"/>
      <c r="H74" s="74"/>
      <c r="I74" s="74"/>
      <c r="J74" s="74"/>
      <c r="K74" s="75"/>
      <c r="L74" s="72" t="str">
        <f>IF(ISERROR(VLOOKUP(G74,[1]Goods!$A$1:$C$65536,3,0)),"",VLOOKUP(G74,[1]Goods!$A$1:$C$65536,3,0))</f>
        <v/>
      </c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8"/>
      <c r="AB74" s="78"/>
      <c r="AC74" s="78"/>
      <c r="AD74" s="78"/>
      <c r="AE74" s="78"/>
      <c r="AF74" s="78"/>
      <c r="AG74" s="78"/>
      <c r="AH74" s="76" t="str">
        <f>IF(ISERROR(VLOOKUP(G74,[1]Goods!$A$1:$D$65536,4,0)),"",VLOOKUP(G74,[1]Goods!$A$1:$D$65536,4,0))</f>
        <v/>
      </c>
      <c r="AI74" s="76"/>
      <c r="AJ74" s="76"/>
      <c r="AK74" s="76"/>
      <c r="AL74" s="76"/>
      <c r="AM74" s="76"/>
      <c r="AN74" s="76"/>
      <c r="AO74" s="76" t="str">
        <f t="shared" si="1"/>
        <v/>
      </c>
      <c r="AP74" s="76"/>
      <c r="AQ74" s="76"/>
      <c r="AR74" s="76"/>
      <c r="AS74" s="76"/>
      <c r="AT74" s="76"/>
      <c r="AU74" s="77"/>
    </row>
    <row r="75" spans="2:47" ht="20.25" customHeight="1" x14ac:dyDescent="0.15">
      <c r="B75" s="67">
        <v>28</v>
      </c>
      <c r="C75" s="68"/>
      <c r="D75" s="117" t="str">
        <f>IF(ISERROR(VLOOKUP(G75,[1]Goods!$A$1:$B$65536,2,0)),"",VLOOKUP(G75,[3]Goods!$A$1:$B$65536,2,0))</f>
        <v/>
      </c>
      <c r="E75" s="117"/>
      <c r="F75" s="117"/>
      <c r="G75" s="73"/>
      <c r="H75" s="74"/>
      <c r="I75" s="74"/>
      <c r="J75" s="74"/>
      <c r="K75" s="75"/>
      <c r="L75" s="72" t="str">
        <f>IF(ISERROR(VLOOKUP(G75,[1]Goods!$A$1:$C$65536,3,0)),"",VLOOKUP(G75,[1]Goods!$A$1:$C$65536,3,0))</f>
        <v/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8"/>
      <c r="AB75" s="78"/>
      <c r="AC75" s="78"/>
      <c r="AD75" s="78"/>
      <c r="AE75" s="78"/>
      <c r="AF75" s="78"/>
      <c r="AG75" s="78"/>
      <c r="AH75" s="76" t="str">
        <f>IF(ISERROR(VLOOKUP(G75,[1]Goods!$A$1:$D$65536,4,0)),"",VLOOKUP(G75,[1]Goods!$A$1:$D$65536,4,0))</f>
        <v/>
      </c>
      <c r="AI75" s="76"/>
      <c r="AJ75" s="76"/>
      <c r="AK75" s="76"/>
      <c r="AL75" s="76"/>
      <c r="AM75" s="76"/>
      <c r="AN75" s="76"/>
      <c r="AO75" s="76" t="str">
        <f t="shared" si="1"/>
        <v/>
      </c>
      <c r="AP75" s="76"/>
      <c r="AQ75" s="76"/>
      <c r="AR75" s="76"/>
      <c r="AS75" s="76"/>
      <c r="AT75" s="76"/>
      <c r="AU75" s="77"/>
    </row>
    <row r="76" spans="2:47" ht="20.25" customHeight="1" x14ac:dyDescent="0.15">
      <c r="B76" s="67">
        <v>29</v>
      </c>
      <c r="C76" s="68"/>
      <c r="D76" s="117" t="str">
        <f>IF(ISERROR(VLOOKUP(G76,[1]Goods!$A$1:$B$65536,2,0)),"",VLOOKUP(G76,[3]Goods!$A$1:$B$65536,2,0))</f>
        <v/>
      </c>
      <c r="E76" s="117"/>
      <c r="F76" s="117"/>
      <c r="G76" s="73"/>
      <c r="H76" s="74"/>
      <c r="I76" s="74"/>
      <c r="J76" s="74"/>
      <c r="K76" s="75"/>
      <c r="L76" s="72" t="str">
        <f>IF(ISERROR(VLOOKUP(G76,[1]Goods!$A$1:$C$65536,3,0)),"",VLOOKUP(G76,[1]Goods!$A$1:$C$65536,3,0))</f>
        <v/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8"/>
      <c r="AB76" s="78"/>
      <c r="AC76" s="78"/>
      <c r="AD76" s="78"/>
      <c r="AE76" s="78"/>
      <c r="AF76" s="78"/>
      <c r="AG76" s="78"/>
      <c r="AH76" s="76" t="str">
        <f>IF(ISERROR(VLOOKUP(G76,[1]Goods!$A$1:$D$65536,4,0)),"",VLOOKUP(G76,[1]Goods!$A$1:$D$65536,4,0))</f>
        <v/>
      </c>
      <c r="AI76" s="76"/>
      <c r="AJ76" s="76"/>
      <c r="AK76" s="76"/>
      <c r="AL76" s="76"/>
      <c r="AM76" s="76"/>
      <c r="AN76" s="76"/>
      <c r="AO76" s="76" t="str">
        <f t="shared" si="1"/>
        <v/>
      </c>
      <c r="AP76" s="76"/>
      <c r="AQ76" s="76"/>
      <c r="AR76" s="76"/>
      <c r="AS76" s="76"/>
      <c r="AT76" s="76"/>
      <c r="AU76" s="77"/>
    </row>
    <row r="77" spans="2:47" ht="20.25" customHeight="1" x14ac:dyDescent="0.15">
      <c r="B77" s="67">
        <v>30</v>
      </c>
      <c r="C77" s="68"/>
      <c r="D77" s="117" t="str">
        <f>IF(ISERROR(VLOOKUP(G77,[1]Goods!$A$1:$B$65536,2,0)),"",VLOOKUP(G77,[3]Goods!$A$1:$B$65536,2,0))</f>
        <v/>
      </c>
      <c r="E77" s="117"/>
      <c r="F77" s="117"/>
      <c r="G77" s="73"/>
      <c r="H77" s="74"/>
      <c r="I77" s="74"/>
      <c r="J77" s="74"/>
      <c r="K77" s="75"/>
      <c r="L77" s="72" t="str">
        <f>IF(ISERROR(VLOOKUP(G77,[1]Goods!$A$1:$C$65536,3,0)),"",VLOOKUP(G77,[1]Goods!$A$1:$C$65536,3,0))</f>
        <v/>
      </c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8"/>
      <c r="AB77" s="78"/>
      <c r="AC77" s="78"/>
      <c r="AD77" s="78"/>
      <c r="AE77" s="78"/>
      <c r="AF77" s="78"/>
      <c r="AG77" s="78"/>
      <c r="AH77" s="76" t="str">
        <f>IF(ISERROR(VLOOKUP(G77,[1]Goods!$A$1:$D$65536,4,0)),"",VLOOKUP(G77,[1]Goods!$A$1:$D$65536,4,0))</f>
        <v/>
      </c>
      <c r="AI77" s="76"/>
      <c r="AJ77" s="76"/>
      <c r="AK77" s="76"/>
      <c r="AL77" s="76"/>
      <c r="AM77" s="76"/>
      <c r="AN77" s="76"/>
      <c r="AO77" s="76" t="str">
        <f t="shared" si="1"/>
        <v/>
      </c>
      <c r="AP77" s="76"/>
      <c r="AQ77" s="76"/>
      <c r="AR77" s="76"/>
      <c r="AS77" s="76"/>
      <c r="AT77" s="76"/>
      <c r="AU77" s="77"/>
    </row>
    <row r="78" spans="2:47" ht="20.25" customHeight="1" x14ac:dyDescent="0.15">
      <c r="B78" s="67">
        <v>31</v>
      </c>
      <c r="C78" s="68"/>
      <c r="D78" s="117" t="str">
        <f>IF(ISERROR(VLOOKUP(G78,[1]Goods!$A$1:$B$65536,2,0)),"",VLOOKUP(G78,[3]Goods!$A$1:$B$65536,2,0))</f>
        <v/>
      </c>
      <c r="E78" s="117"/>
      <c r="F78" s="117"/>
      <c r="G78" s="73"/>
      <c r="H78" s="74"/>
      <c r="I78" s="74"/>
      <c r="J78" s="74"/>
      <c r="K78" s="75"/>
      <c r="L78" s="72" t="str">
        <f>IF(ISERROR(VLOOKUP(G78,[1]Goods!$A$1:$C$65536,3,0)),"",VLOOKUP(G78,[1]Goods!$A$1:$C$65536,3,0))</f>
        <v/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8"/>
      <c r="AB78" s="78"/>
      <c r="AC78" s="78"/>
      <c r="AD78" s="78"/>
      <c r="AE78" s="78"/>
      <c r="AF78" s="78"/>
      <c r="AG78" s="78"/>
      <c r="AH78" s="76" t="str">
        <f>IF(ISERROR(VLOOKUP(G78,[1]Goods!$A$1:$D$65536,4,0)),"",VLOOKUP(G78,[1]Goods!$A$1:$D$65536,4,0))</f>
        <v/>
      </c>
      <c r="AI78" s="76"/>
      <c r="AJ78" s="76"/>
      <c r="AK78" s="76"/>
      <c r="AL78" s="76"/>
      <c r="AM78" s="76"/>
      <c r="AN78" s="76"/>
      <c r="AO78" s="76" t="str">
        <f t="shared" si="1"/>
        <v/>
      </c>
      <c r="AP78" s="76"/>
      <c r="AQ78" s="76"/>
      <c r="AR78" s="76"/>
      <c r="AS78" s="76"/>
      <c r="AT78" s="76"/>
      <c r="AU78" s="77"/>
    </row>
    <row r="79" spans="2:47" ht="20.25" customHeight="1" x14ac:dyDescent="0.15">
      <c r="B79" s="67">
        <v>32</v>
      </c>
      <c r="C79" s="68"/>
      <c r="D79" s="117" t="str">
        <f>IF(ISERROR(VLOOKUP(G79,[1]Goods!$A$1:$B$65536,2,0)),"",VLOOKUP(G79,[3]Goods!$A$1:$B$65536,2,0))</f>
        <v/>
      </c>
      <c r="E79" s="117"/>
      <c r="F79" s="117"/>
      <c r="G79" s="73"/>
      <c r="H79" s="74"/>
      <c r="I79" s="74"/>
      <c r="J79" s="74"/>
      <c r="K79" s="75"/>
      <c r="L79" s="72" t="str">
        <f>IF(ISERROR(VLOOKUP(G79,[1]Goods!$A$1:$C$65536,3,0)),"",VLOOKUP(G79,[1]Goods!$A$1:$C$65536,3,0))</f>
        <v/>
      </c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8"/>
      <c r="AB79" s="78"/>
      <c r="AC79" s="78"/>
      <c r="AD79" s="78"/>
      <c r="AE79" s="78"/>
      <c r="AF79" s="78"/>
      <c r="AG79" s="78"/>
      <c r="AH79" s="76" t="str">
        <f>IF(ISERROR(VLOOKUP(G79,[1]Goods!$A$1:$D$65536,4,0)),"",VLOOKUP(G79,[1]Goods!$A$1:$D$65536,4,0))</f>
        <v/>
      </c>
      <c r="AI79" s="76"/>
      <c r="AJ79" s="76"/>
      <c r="AK79" s="76"/>
      <c r="AL79" s="76"/>
      <c r="AM79" s="76"/>
      <c r="AN79" s="76"/>
      <c r="AO79" s="76" t="str">
        <f t="shared" si="1"/>
        <v/>
      </c>
      <c r="AP79" s="76"/>
      <c r="AQ79" s="76"/>
      <c r="AR79" s="76"/>
      <c r="AS79" s="76"/>
      <c r="AT79" s="76"/>
      <c r="AU79" s="77"/>
    </row>
    <row r="80" spans="2:47" ht="20.25" customHeight="1" x14ac:dyDescent="0.15">
      <c r="B80" s="67">
        <v>33</v>
      </c>
      <c r="C80" s="68"/>
      <c r="D80" s="117" t="str">
        <f>IF(ISERROR(VLOOKUP(G80,[1]Goods!$A$1:$B$65536,2,0)),"",VLOOKUP(G80,[3]Goods!$A$1:$B$65536,2,0))</f>
        <v/>
      </c>
      <c r="E80" s="117"/>
      <c r="F80" s="117"/>
      <c r="G80" s="73"/>
      <c r="H80" s="74"/>
      <c r="I80" s="74"/>
      <c r="J80" s="74"/>
      <c r="K80" s="75"/>
      <c r="L80" s="72" t="str">
        <f>IF(ISERROR(VLOOKUP(G80,[1]Goods!$A$1:$C$65536,3,0)),"",VLOOKUP(G80,[1]Goods!$A$1:$C$65536,3,0))</f>
        <v/>
      </c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8"/>
      <c r="AB80" s="78"/>
      <c r="AC80" s="78"/>
      <c r="AD80" s="78"/>
      <c r="AE80" s="78"/>
      <c r="AF80" s="78"/>
      <c r="AG80" s="78"/>
      <c r="AH80" s="76" t="str">
        <f>IF(ISERROR(VLOOKUP(G80,[1]Goods!$A$1:$D$65536,4,0)),"",VLOOKUP(G80,[1]Goods!$A$1:$D$65536,4,0))</f>
        <v/>
      </c>
      <c r="AI80" s="76"/>
      <c r="AJ80" s="76"/>
      <c r="AK80" s="76"/>
      <c r="AL80" s="76"/>
      <c r="AM80" s="76"/>
      <c r="AN80" s="76"/>
      <c r="AO80" s="76" t="str">
        <f t="shared" si="1"/>
        <v/>
      </c>
      <c r="AP80" s="76"/>
      <c r="AQ80" s="76"/>
      <c r="AR80" s="76"/>
      <c r="AS80" s="76"/>
      <c r="AT80" s="76"/>
      <c r="AU80" s="77"/>
    </row>
    <row r="81" spans="2:47" ht="20.25" customHeight="1" x14ac:dyDescent="0.15">
      <c r="B81" s="67">
        <v>34</v>
      </c>
      <c r="C81" s="68"/>
      <c r="D81" s="117" t="str">
        <f>IF(ISERROR(VLOOKUP(G81,[1]Goods!$A$1:$B$65536,2,0)),"",VLOOKUP(G81,[3]Goods!$A$1:$B$65536,2,0))</f>
        <v/>
      </c>
      <c r="E81" s="117"/>
      <c r="F81" s="117"/>
      <c r="G81" s="73"/>
      <c r="H81" s="74"/>
      <c r="I81" s="74"/>
      <c r="J81" s="74"/>
      <c r="K81" s="75"/>
      <c r="L81" s="72" t="str">
        <f>IF(ISERROR(VLOOKUP(G81,[1]Goods!$A$1:$C$65536,3,0)),"",VLOOKUP(G81,[1]Goods!$A$1:$C$65536,3,0))</f>
        <v/>
      </c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8"/>
      <c r="AB81" s="78"/>
      <c r="AC81" s="78"/>
      <c r="AD81" s="78"/>
      <c r="AE81" s="78"/>
      <c r="AF81" s="78"/>
      <c r="AG81" s="78"/>
      <c r="AH81" s="76" t="str">
        <f>IF(ISERROR(VLOOKUP(G81,[1]Goods!$A$1:$D$65536,4,0)),"",VLOOKUP(G81,[1]Goods!$A$1:$D$65536,4,0))</f>
        <v/>
      </c>
      <c r="AI81" s="76"/>
      <c r="AJ81" s="76"/>
      <c r="AK81" s="76"/>
      <c r="AL81" s="76"/>
      <c r="AM81" s="76"/>
      <c r="AN81" s="76"/>
      <c r="AO81" s="76" t="str">
        <f t="shared" si="1"/>
        <v/>
      </c>
      <c r="AP81" s="76"/>
      <c r="AQ81" s="76"/>
      <c r="AR81" s="76"/>
      <c r="AS81" s="76"/>
      <c r="AT81" s="76"/>
      <c r="AU81" s="77"/>
    </row>
    <row r="82" spans="2:47" ht="20.25" customHeight="1" x14ac:dyDescent="0.15">
      <c r="B82" s="67">
        <v>35</v>
      </c>
      <c r="C82" s="68"/>
      <c r="D82" s="117" t="str">
        <f>IF(ISERROR(VLOOKUP(G82,[1]Goods!$A$1:$B$65536,2,0)),"",VLOOKUP(G82,[3]Goods!$A$1:$B$65536,2,0))</f>
        <v/>
      </c>
      <c r="E82" s="117"/>
      <c r="F82" s="117"/>
      <c r="G82" s="73"/>
      <c r="H82" s="74"/>
      <c r="I82" s="74"/>
      <c r="J82" s="74"/>
      <c r="K82" s="75"/>
      <c r="L82" s="72" t="str">
        <f>IF(ISERROR(VLOOKUP(G82,[1]Goods!$A$1:$C$65536,3,0)),"",VLOOKUP(G82,[1]Goods!$A$1:$C$65536,3,0))</f>
        <v/>
      </c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8"/>
      <c r="AB82" s="78"/>
      <c r="AC82" s="78"/>
      <c r="AD82" s="78"/>
      <c r="AE82" s="78"/>
      <c r="AF82" s="78"/>
      <c r="AG82" s="78"/>
      <c r="AH82" s="76" t="str">
        <f>IF(ISERROR(VLOOKUP(G82,[1]Goods!$A$1:$D$65536,4,0)),"",VLOOKUP(G82,[1]Goods!$A$1:$D$65536,4,0))</f>
        <v/>
      </c>
      <c r="AI82" s="76"/>
      <c r="AJ82" s="76"/>
      <c r="AK82" s="76"/>
      <c r="AL82" s="76"/>
      <c r="AM82" s="76"/>
      <c r="AN82" s="76"/>
      <c r="AO82" s="76" t="str">
        <f t="shared" si="1"/>
        <v/>
      </c>
      <c r="AP82" s="76"/>
      <c r="AQ82" s="76"/>
      <c r="AR82" s="76"/>
      <c r="AS82" s="76"/>
      <c r="AT82" s="76"/>
      <c r="AU82" s="77"/>
    </row>
    <row r="83" spans="2:47" ht="20.25" customHeight="1" x14ac:dyDescent="0.15">
      <c r="B83" s="67">
        <v>36</v>
      </c>
      <c r="C83" s="68"/>
      <c r="D83" s="117" t="str">
        <f>IF(ISERROR(VLOOKUP(G83,[1]Goods!$A$1:$B$65536,2,0)),"",VLOOKUP(G83,[3]Goods!$A$1:$B$65536,2,0))</f>
        <v/>
      </c>
      <c r="E83" s="117"/>
      <c r="F83" s="117"/>
      <c r="G83" s="73"/>
      <c r="H83" s="74"/>
      <c r="I83" s="74"/>
      <c r="J83" s="74"/>
      <c r="K83" s="75"/>
      <c r="L83" s="72" t="str">
        <f>IF(ISERROR(VLOOKUP(G83,[1]Goods!$A$1:$C$65536,3,0)),"",VLOOKUP(G83,[1]Goods!$A$1:$C$65536,3,0))</f>
        <v/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8"/>
      <c r="AB83" s="78"/>
      <c r="AC83" s="78"/>
      <c r="AD83" s="78"/>
      <c r="AE83" s="78"/>
      <c r="AF83" s="78"/>
      <c r="AG83" s="78"/>
      <c r="AH83" s="76" t="str">
        <f>IF(ISERROR(VLOOKUP(G83,[1]Goods!$A$1:$D$65536,4,0)),"",VLOOKUP(G83,[1]Goods!$A$1:$D$65536,4,0))</f>
        <v/>
      </c>
      <c r="AI83" s="76"/>
      <c r="AJ83" s="76"/>
      <c r="AK83" s="76"/>
      <c r="AL83" s="76"/>
      <c r="AM83" s="76"/>
      <c r="AN83" s="76"/>
      <c r="AO83" s="76" t="str">
        <f t="shared" si="1"/>
        <v/>
      </c>
      <c r="AP83" s="76"/>
      <c r="AQ83" s="76"/>
      <c r="AR83" s="76"/>
      <c r="AS83" s="76"/>
      <c r="AT83" s="76"/>
      <c r="AU83" s="77"/>
    </row>
    <row r="84" spans="2:47" ht="20.25" customHeight="1" x14ac:dyDescent="0.15">
      <c r="B84" s="67">
        <v>37</v>
      </c>
      <c r="C84" s="68"/>
      <c r="D84" s="117" t="str">
        <f>IF(ISERROR(VLOOKUP(G84,[1]Goods!$A$1:$B$65536,2,0)),"",VLOOKUP(G84,[3]Goods!$A$1:$B$65536,2,0))</f>
        <v/>
      </c>
      <c r="E84" s="117"/>
      <c r="F84" s="117"/>
      <c r="G84" s="73"/>
      <c r="H84" s="74"/>
      <c r="I84" s="74"/>
      <c r="J84" s="74"/>
      <c r="K84" s="75"/>
      <c r="L84" s="72" t="str">
        <f>IF(ISERROR(VLOOKUP(G84,[1]Goods!$A$1:$C$65536,3,0)),"",VLOOKUP(G84,[1]Goods!$A$1:$C$65536,3,0))</f>
        <v/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8"/>
      <c r="AB84" s="78"/>
      <c r="AC84" s="78"/>
      <c r="AD84" s="78"/>
      <c r="AE84" s="78"/>
      <c r="AF84" s="78"/>
      <c r="AG84" s="78"/>
      <c r="AH84" s="76" t="str">
        <f>IF(ISERROR(VLOOKUP(G84,[1]Goods!$A$1:$D$65536,4,0)),"",VLOOKUP(G84,[1]Goods!$A$1:$D$65536,4,0))</f>
        <v/>
      </c>
      <c r="AI84" s="76"/>
      <c r="AJ84" s="76"/>
      <c r="AK84" s="76"/>
      <c r="AL84" s="76"/>
      <c r="AM84" s="76"/>
      <c r="AN84" s="76"/>
      <c r="AO84" s="76" t="str">
        <f t="shared" si="1"/>
        <v/>
      </c>
      <c r="AP84" s="76"/>
      <c r="AQ84" s="76"/>
      <c r="AR84" s="76"/>
      <c r="AS84" s="76"/>
      <c r="AT84" s="76"/>
      <c r="AU84" s="77"/>
    </row>
    <row r="85" spans="2:47" ht="20.25" customHeight="1" x14ac:dyDescent="0.15">
      <c r="B85" s="67">
        <v>38</v>
      </c>
      <c r="C85" s="68"/>
      <c r="D85" s="117" t="str">
        <f>IF(ISERROR(VLOOKUP(G85,[1]Goods!$A$1:$B$65536,2,0)),"",VLOOKUP(G85,[3]Goods!$A$1:$B$65536,2,0))</f>
        <v/>
      </c>
      <c r="E85" s="117"/>
      <c r="F85" s="117"/>
      <c r="G85" s="73"/>
      <c r="H85" s="74"/>
      <c r="I85" s="74"/>
      <c r="J85" s="74"/>
      <c r="K85" s="75"/>
      <c r="L85" s="72" t="str">
        <f>IF(ISERROR(VLOOKUP(G85,[1]Goods!$A$1:$C$65536,3,0)),"",VLOOKUP(G85,[1]Goods!$A$1:$C$65536,3,0))</f>
        <v/>
      </c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8"/>
      <c r="AB85" s="78"/>
      <c r="AC85" s="78"/>
      <c r="AD85" s="78"/>
      <c r="AE85" s="78"/>
      <c r="AF85" s="78"/>
      <c r="AG85" s="78"/>
      <c r="AH85" s="76" t="str">
        <f>IF(ISERROR(VLOOKUP(G85,[1]Goods!$A$1:$D$65536,4,0)),"",VLOOKUP(G85,[1]Goods!$A$1:$D$65536,4,0))</f>
        <v/>
      </c>
      <c r="AI85" s="76"/>
      <c r="AJ85" s="76"/>
      <c r="AK85" s="76"/>
      <c r="AL85" s="76"/>
      <c r="AM85" s="76"/>
      <c r="AN85" s="76"/>
      <c r="AO85" s="76" t="str">
        <f t="shared" si="1"/>
        <v/>
      </c>
      <c r="AP85" s="76"/>
      <c r="AQ85" s="76"/>
      <c r="AR85" s="76"/>
      <c r="AS85" s="76"/>
      <c r="AT85" s="76"/>
      <c r="AU85" s="77"/>
    </row>
    <row r="86" spans="2:47" ht="20.25" customHeight="1" x14ac:dyDescent="0.15">
      <c r="B86" s="67">
        <v>39</v>
      </c>
      <c r="C86" s="68"/>
      <c r="D86" s="117" t="str">
        <f>IF(ISERROR(VLOOKUP(G86,[1]Goods!$A$1:$B$65536,2,0)),"",VLOOKUP(G86,[3]Goods!$A$1:$B$65536,2,0))</f>
        <v/>
      </c>
      <c r="E86" s="117"/>
      <c r="F86" s="117"/>
      <c r="G86" s="73"/>
      <c r="H86" s="74"/>
      <c r="I86" s="74"/>
      <c r="J86" s="74"/>
      <c r="K86" s="75"/>
      <c r="L86" s="72" t="str">
        <f>IF(ISERROR(VLOOKUP(G86,[1]Goods!$A$1:$C$65536,3,0)),"",VLOOKUP(G86,[1]Goods!$A$1:$C$65536,3,0))</f>
        <v/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8"/>
      <c r="AB86" s="78"/>
      <c r="AC86" s="78"/>
      <c r="AD86" s="78"/>
      <c r="AE86" s="78"/>
      <c r="AF86" s="78"/>
      <c r="AG86" s="78"/>
      <c r="AH86" s="76" t="str">
        <f>IF(ISERROR(VLOOKUP(G86,[1]Goods!$A$1:$D$65536,4,0)),"",VLOOKUP(G86,[1]Goods!$A$1:$D$65536,4,0))</f>
        <v/>
      </c>
      <c r="AI86" s="76"/>
      <c r="AJ86" s="76"/>
      <c r="AK86" s="76"/>
      <c r="AL86" s="76"/>
      <c r="AM86" s="76"/>
      <c r="AN86" s="76"/>
      <c r="AO86" s="76" t="str">
        <f t="shared" si="1"/>
        <v/>
      </c>
      <c r="AP86" s="76"/>
      <c r="AQ86" s="76"/>
      <c r="AR86" s="76"/>
      <c r="AS86" s="76"/>
      <c r="AT86" s="76"/>
      <c r="AU86" s="77"/>
    </row>
    <row r="87" spans="2:47" ht="20.25" customHeight="1" thickBot="1" x14ac:dyDescent="0.2">
      <c r="B87" s="118">
        <v>40</v>
      </c>
      <c r="C87" s="119"/>
      <c r="D87" s="127" t="str">
        <f>IF(ISERROR(VLOOKUP(G87,[1]Goods!$A$1:$B$65536,2,0)),"",VLOOKUP(G87,[3]Goods!$A$1:$B$65536,2,0))</f>
        <v/>
      </c>
      <c r="E87" s="127"/>
      <c r="F87" s="127"/>
      <c r="G87" s="123"/>
      <c r="H87" s="124"/>
      <c r="I87" s="124"/>
      <c r="J87" s="124"/>
      <c r="K87" s="125"/>
      <c r="L87" s="126" t="str">
        <f>IF(ISERROR(VLOOKUP(G87,[1]Goods!$A$1:$C$65536,3,0)),"",VLOOKUP(G87,[1]Goods!$A$1:$C$65536,3,0))</f>
        <v/>
      </c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14"/>
      <c r="AB87" s="114"/>
      <c r="AC87" s="114"/>
      <c r="AD87" s="114"/>
      <c r="AE87" s="114"/>
      <c r="AF87" s="114"/>
      <c r="AG87" s="114"/>
      <c r="AH87" s="115" t="str">
        <f>IF(ISERROR(VLOOKUP(G87,[1]Goods!$A$1:$D$65536,4,0)),"",VLOOKUP(G87,[1]Goods!$A$1:$D$65536,4,0))</f>
        <v/>
      </c>
      <c r="AI87" s="115"/>
      <c r="AJ87" s="115"/>
      <c r="AK87" s="115"/>
      <c r="AL87" s="115"/>
      <c r="AM87" s="115"/>
      <c r="AN87" s="115"/>
      <c r="AO87" s="115" t="str">
        <f t="shared" si="1"/>
        <v/>
      </c>
      <c r="AP87" s="115"/>
      <c r="AQ87" s="115"/>
      <c r="AR87" s="115"/>
      <c r="AS87" s="115"/>
      <c r="AT87" s="115"/>
      <c r="AU87" s="116"/>
    </row>
    <row r="89" spans="2:47" ht="11.25" customHeight="1" thickBot="1" x14ac:dyDescent="0.2"/>
    <row r="90" spans="2:47" ht="20.25" customHeight="1" thickBot="1" x14ac:dyDescent="0.2">
      <c r="B90" s="50" t="s">
        <v>37</v>
      </c>
      <c r="C90" s="51"/>
      <c r="D90" s="51"/>
      <c r="E90" s="51"/>
      <c r="F90" s="51"/>
      <c r="G90" s="52"/>
      <c r="AH90" s="54" t="s">
        <v>15</v>
      </c>
      <c r="AI90" s="54"/>
      <c r="AJ90" s="54"/>
      <c r="AK90" s="54"/>
      <c r="AL90" s="54"/>
      <c r="AM90" s="54"/>
      <c r="AN90" s="54"/>
      <c r="AO90" s="54"/>
      <c r="AP90" s="2" t="s">
        <v>17</v>
      </c>
      <c r="AQ90" s="2"/>
      <c r="AR90" s="54">
        <v>4</v>
      </c>
      <c r="AS90" s="54"/>
      <c r="AT90" s="54"/>
      <c r="AU90" s="2" t="s">
        <v>18</v>
      </c>
    </row>
    <row r="91" spans="2:47" ht="20.25" customHeight="1" x14ac:dyDescent="0.15">
      <c r="B91" s="57" t="s">
        <v>8</v>
      </c>
      <c r="C91" s="55"/>
      <c r="D91" s="55" t="s">
        <v>0</v>
      </c>
      <c r="E91" s="55"/>
      <c r="F91" s="55"/>
      <c r="G91" s="113" t="s">
        <v>1</v>
      </c>
      <c r="H91" s="113"/>
      <c r="I91" s="113"/>
      <c r="J91" s="113"/>
      <c r="K91" s="113"/>
      <c r="L91" s="55" t="s">
        <v>2</v>
      </c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 t="s">
        <v>3</v>
      </c>
      <c r="AB91" s="55"/>
      <c r="AC91" s="55"/>
      <c r="AD91" s="55"/>
      <c r="AE91" s="55" t="s">
        <v>4</v>
      </c>
      <c r="AF91" s="55"/>
      <c r="AG91" s="55"/>
      <c r="AH91" s="55" t="s">
        <v>5</v>
      </c>
      <c r="AI91" s="55"/>
      <c r="AJ91" s="55"/>
      <c r="AK91" s="55"/>
      <c r="AL91" s="55"/>
      <c r="AM91" s="55"/>
      <c r="AN91" s="55"/>
      <c r="AO91" s="55" t="s">
        <v>6</v>
      </c>
      <c r="AP91" s="55"/>
      <c r="AQ91" s="55"/>
      <c r="AR91" s="55"/>
      <c r="AS91" s="55"/>
      <c r="AT91" s="55"/>
      <c r="AU91" s="56"/>
    </row>
    <row r="92" spans="2:47" ht="20.25" customHeight="1" x14ac:dyDescent="0.15">
      <c r="B92" s="67">
        <v>1</v>
      </c>
      <c r="C92" s="68"/>
      <c r="D92" s="69" t="str">
        <f>IF(ISERROR(VLOOKUP(G92,[1]Goods!$A$1:$B$65536,2,0)),"",VLOOKUP(G92,[3]Goods!$A$1:$B$65536,2,0))</f>
        <v/>
      </c>
      <c r="E92" s="70"/>
      <c r="F92" s="71"/>
      <c r="G92" s="73"/>
      <c r="H92" s="74"/>
      <c r="I92" s="74"/>
      <c r="J92" s="74"/>
      <c r="K92" s="75"/>
      <c r="L92" s="72" t="str">
        <f>IF(ISERROR(VLOOKUP(G92,[1]Goods!$A$1:$C$65536,3,0)),"",VLOOKUP(G92,[1]Goods!$A$1:$C$65536,3,0))</f>
        <v/>
      </c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8"/>
      <c r="AB92" s="78"/>
      <c r="AC92" s="78"/>
      <c r="AD92" s="78"/>
      <c r="AE92" s="78"/>
      <c r="AF92" s="78"/>
      <c r="AG92" s="78"/>
      <c r="AH92" s="76" t="str">
        <f>IF(ISERROR(VLOOKUP(G92,[1]Goods!$A$1:$D$65536,4,0)),"",VLOOKUP(G92,[1]Goods!$A$1:$D$65536,4,0))</f>
        <v/>
      </c>
      <c r="AI92" s="76"/>
      <c r="AJ92" s="76"/>
      <c r="AK92" s="76"/>
      <c r="AL92" s="76"/>
      <c r="AM92" s="76"/>
      <c r="AN92" s="76"/>
      <c r="AO92" s="76" t="str">
        <f>IF(ISERROR(AH92*AE92),"",(AH92*AE92))</f>
        <v/>
      </c>
      <c r="AP92" s="76"/>
      <c r="AQ92" s="76"/>
      <c r="AR92" s="76"/>
      <c r="AS92" s="76"/>
      <c r="AT92" s="76"/>
      <c r="AU92" s="77"/>
    </row>
    <row r="93" spans="2:47" ht="20.25" customHeight="1" x14ac:dyDescent="0.15">
      <c r="B93" s="67">
        <v>2</v>
      </c>
      <c r="C93" s="68"/>
      <c r="D93" s="69" t="str">
        <f>IF(ISERROR(VLOOKUP(G93,[1]Goods!$A$1:$B$65536,2,0)),"",VLOOKUP(G93,[3]Goods!$A$1:$B$65536,2,0))</f>
        <v/>
      </c>
      <c r="E93" s="70"/>
      <c r="F93" s="71"/>
      <c r="G93" s="73"/>
      <c r="H93" s="74"/>
      <c r="I93" s="74"/>
      <c r="J93" s="74"/>
      <c r="K93" s="75"/>
      <c r="L93" s="72" t="str">
        <f>IF(ISERROR(VLOOKUP(G93,[1]Goods!$A$1:$C$65536,3,0)),"",VLOOKUP(G93,[1]Goods!$A$1:$C$65536,3,0))</f>
        <v/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8"/>
      <c r="AB93" s="78"/>
      <c r="AC93" s="78"/>
      <c r="AD93" s="78"/>
      <c r="AE93" s="78"/>
      <c r="AF93" s="78"/>
      <c r="AG93" s="78"/>
      <c r="AH93" s="76" t="str">
        <f>IF(ISERROR(VLOOKUP(G93,[1]Goods!$A$1:$D$65536,4,0)),"",VLOOKUP(G93,[1]Goods!$A$1:$D$65536,4,0))</f>
        <v/>
      </c>
      <c r="AI93" s="76"/>
      <c r="AJ93" s="76"/>
      <c r="AK93" s="76"/>
      <c r="AL93" s="76"/>
      <c r="AM93" s="76"/>
      <c r="AN93" s="76"/>
      <c r="AO93" s="76" t="str">
        <f t="shared" ref="AO93:AO131" si="2">IF(ISERROR(AH93*AE93),"",(AH93*AE93))</f>
        <v/>
      </c>
      <c r="AP93" s="76"/>
      <c r="AQ93" s="76"/>
      <c r="AR93" s="76"/>
      <c r="AS93" s="76"/>
      <c r="AT93" s="76"/>
      <c r="AU93" s="77"/>
    </row>
    <row r="94" spans="2:47" ht="20.25" customHeight="1" x14ac:dyDescent="0.15">
      <c r="B94" s="67">
        <v>3</v>
      </c>
      <c r="C94" s="68"/>
      <c r="D94" s="69" t="str">
        <f>IF(ISERROR(VLOOKUP(G94,[1]Goods!$A$1:$B$65536,2,0)),"",VLOOKUP(G94,[3]Goods!$A$1:$B$65536,2,0))</f>
        <v/>
      </c>
      <c r="E94" s="70"/>
      <c r="F94" s="71"/>
      <c r="G94" s="73"/>
      <c r="H94" s="74"/>
      <c r="I94" s="74"/>
      <c r="J94" s="74"/>
      <c r="K94" s="75"/>
      <c r="L94" s="72" t="str">
        <f>IF(ISERROR(VLOOKUP(G94,[1]Goods!$A$1:$C$65536,3,0)),"",VLOOKUP(G94,[1]Goods!$A$1:$C$65536,3,0))</f>
        <v/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8"/>
      <c r="AB94" s="78"/>
      <c r="AC94" s="78"/>
      <c r="AD94" s="78"/>
      <c r="AE94" s="78"/>
      <c r="AF94" s="78"/>
      <c r="AG94" s="78"/>
      <c r="AH94" s="76" t="str">
        <f>IF(ISERROR(VLOOKUP(G94,[1]Goods!$A$1:$D$65536,4,0)),"",VLOOKUP(G94,[1]Goods!$A$1:$D$65536,4,0))</f>
        <v/>
      </c>
      <c r="AI94" s="76"/>
      <c r="AJ94" s="76"/>
      <c r="AK94" s="76"/>
      <c r="AL94" s="76"/>
      <c r="AM94" s="76"/>
      <c r="AN94" s="76"/>
      <c r="AO94" s="76" t="str">
        <f t="shared" si="2"/>
        <v/>
      </c>
      <c r="AP94" s="76"/>
      <c r="AQ94" s="76"/>
      <c r="AR94" s="76"/>
      <c r="AS94" s="76"/>
      <c r="AT94" s="76"/>
      <c r="AU94" s="77"/>
    </row>
    <row r="95" spans="2:47" ht="20.25" customHeight="1" x14ac:dyDescent="0.15">
      <c r="B95" s="67">
        <v>4</v>
      </c>
      <c r="C95" s="68"/>
      <c r="D95" s="69" t="str">
        <f>IF(ISERROR(VLOOKUP(G95,[1]Goods!$A$1:$B$65536,2,0)),"",VLOOKUP(G95,[3]Goods!$A$1:$B$65536,2,0))</f>
        <v/>
      </c>
      <c r="E95" s="70"/>
      <c r="F95" s="71"/>
      <c r="G95" s="73"/>
      <c r="H95" s="74"/>
      <c r="I95" s="74"/>
      <c r="J95" s="74"/>
      <c r="K95" s="75"/>
      <c r="L95" s="72" t="str">
        <f>IF(ISERROR(VLOOKUP(G95,[1]Goods!$A$1:$C$65536,3,0)),"",VLOOKUP(G95,[1]Goods!$A$1:$C$65536,3,0))</f>
        <v/>
      </c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8"/>
      <c r="AB95" s="78"/>
      <c r="AC95" s="78"/>
      <c r="AD95" s="78"/>
      <c r="AE95" s="78"/>
      <c r="AF95" s="78"/>
      <c r="AG95" s="78"/>
      <c r="AH95" s="76" t="str">
        <f>IF(ISERROR(VLOOKUP(G95,[1]Goods!$A$1:$D$65536,4,0)),"",VLOOKUP(G95,[1]Goods!$A$1:$D$65536,4,0))</f>
        <v/>
      </c>
      <c r="AI95" s="76"/>
      <c r="AJ95" s="76"/>
      <c r="AK95" s="76"/>
      <c r="AL95" s="76"/>
      <c r="AM95" s="76"/>
      <c r="AN95" s="76"/>
      <c r="AO95" s="76" t="str">
        <f t="shared" si="2"/>
        <v/>
      </c>
      <c r="AP95" s="76"/>
      <c r="AQ95" s="76"/>
      <c r="AR95" s="76"/>
      <c r="AS95" s="76"/>
      <c r="AT95" s="76"/>
      <c r="AU95" s="77"/>
    </row>
    <row r="96" spans="2:47" ht="20.25" customHeight="1" x14ac:dyDescent="0.15">
      <c r="B96" s="67">
        <v>5</v>
      </c>
      <c r="C96" s="68"/>
      <c r="D96" s="69" t="str">
        <f>IF(ISERROR(VLOOKUP(G96,[1]Goods!$A$1:$B$65536,2,0)),"",VLOOKUP(G96,[3]Goods!$A$1:$B$65536,2,0))</f>
        <v/>
      </c>
      <c r="E96" s="70"/>
      <c r="F96" s="71"/>
      <c r="G96" s="73"/>
      <c r="H96" s="74"/>
      <c r="I96" s="74"/>
      <c r="J96" s="74"/>
      <c r="K96" s="75"/>
      <c r="L96" s="72" t="str">
        <f>IF(ISERROR(VLOOKUP(G96,[1]Goods!$A$1:$C$65536,3,0)),"",VLOOKUP(G96,[1]Goods!$A$1:$C$65536,3,0))</f>
        <v/>
      </c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8"/>
      <c r="AB96" s="78"/>
      <c r="AC96" s="78"/>
      <c r="AD96" s="78"/>
      <c r="AE96" s="78"/>
      <c r="AF96" s="78"/>
      <c r="AG96" s="78"/>
      <c r="AH96" s="76" t="str">
        <f>IF(ISERROR(VLOOKUP(G96,[1]Goods!$A$1:$D$65536,4,0)),"",VLOOKUP(G96,[1]Goods!$A$1:$D$65536,4,0))</f>
        <v/>
      </c>
      <c r="AI96" s="76"/>
      <c r="AJ96" s="76"/>
      <c r="AK96" s="76"/>
      <c r="AL96" s="76"/>
      <c r="AM96" s="76"/>
      <c r="AN96" s="76"/>
      <c r="AO96" s="76" t="str">
        <f t="shared" si="2"/>
        <v/>
      </c>
      <c r="AP96" s="76"/>
      <c r="AQ96" s="76"/>
      <c r="AR96" s="76"/>
      <c r="AS96" s="76"/>
      <c r="AT96" s="76"/>
      <c r="AU96" s="77"/>
    </row>
    <row r="97" spans="2:47" ht="20.25" customHeight="1" x14ac:dyDescent="0.15">
      <c r="B97" s="67">
        <v>6</v>
      </c>
      <c r="C97" s="68"/>
      <c r="D97" s="69" t="str">
        <f>IF(ISERROR(VLOOKUP(G97,[1]Goods!$A$1:$B$65536,2,0)),"",VLOOKUP(G97,[3]Goods!$A$1:$B$65536,2,0))</f>
        <v/>
      </c>
      <c r="E97" s="70"/>
      <c r="F97" s="71"/>
      <c r="G97" s="73"/>
      <c r="H97" s="74"/>
      <c r="I97" s="74"/>
      <c r="J97" s="74"/>
      <c r="K97" s="75"/>
      <c r="L97" s="72" t="str">
        <f>IF(ISERROR(VLOOKUP(G97,[1]Goods!$A$1:$C$65536,3,0)),"",VLOOKUP(G97,[1]Goods!$A$1:$C$65536,3,0))</f>
        <v/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8"/>
      <c r="AB97" s="78"/>
      <c r="AC97" s="78"/>
      <c r="AD97" s="78"/>
      <c r="AE97" s="78"/>
      <c r="AF97" s="78"/>
      <c r="AG97" s="78"/>
      <c r="AH97" s="76" t="str">
        <f>IF(ISERROR(VLOOKUP(G97,[1]Goods!$A$1:$D$65536,4,0)),"",VLOOKUP(G97,[1]Goods!$A$1:$D$65536,4,0))</f>
        <v/>
      </c>
      <c r="AI97" s="76"/>
      <c r="AJ97" s="76"/>
      <c r="AK97" s="76"/>
      <c r="AL97" s="76"/>
      <c r="AM97" s="76"/>
      <c r="AN97" s="76"/>
      <c r="AO97" s="76" t="str">
        <f t="shared" si="2"/>
        <v/>
      </c>
      <c r="AP97" s="76"/>
      <c r="AQ97" s="76"/>
      <c r="AR97" s="76"/>
      <c r="AS97" s="76"/>
      <c r="AT97" s="76"/>
      <c r="AU97" s="77"/>
    </row>
    <row r="98" spans="2:47" ht="20.25" customHeight="1" x14ac:dyDescent="0.15">
      <c r="B98" s="67">
        <v>7</v>
      </c>
      <c r="C98" s="68"/>
      <c r="D98" s="69" t="str">
        <f>IF(ISERROR(VLOOKUP(G98,[1]Goods!$A$1:$B$65536,2,0)),"",VLOOKUP(G98,[3]Goods!$A$1:$B$65536,2,0))</f>
        <v/>
      </c>
      <c r="E98" s="70"/>
      <c r="F98" s="71"/>
      <c r="G98" s="73"/>
      <c r="H98" s="74"/>
      <c r="I98" s="74"/>
      <c r="J98" s="74"/>
      <c r="K98" s="75"/>
      <c r="L98" s="72" t="str">
        <f>IF(ISERROR(VLOOKUP(G98,[1]Goods!$A$1:$C$65536,3,0)),"",VLOOKUP(G98,[1]Goods!$A$1:$C$65536,3,0))</f>
        <v/>
      </c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8"/>
      <c r="AB98" s="78"/>
      <c r="AC98" s="78"/>
      <c r="AD98" s="78"/>
      <c r="AE98" s="78"/>
      <c r="AF98" s="78"/>
      <c r="AG98" s="78"/>
      <c r="AH98" s="76" t="str">
        <f>IF(ISERROR(VLOOKUP(G98,[1]Goods!$A$1:$D$65536,4,0)),"",VLOOKUP(G98,[1]Goods!$A$1:$D$65536,4,0))</f>
        <v/>
      </c>
      <c r="AI98" s="76"/>
      <c r="AJ98" s="76"/>
      <c r="AK98" s="76"/>
      <c r="AL98" s="76"/>
      <c r="AM98" s="76"/>
      <c r="AN98" s="76"/>
      <c r="AO98" s="76" t="str">
        <f t="shared" si="2"/>
        <v/>
      </c>
      <c r="AP98" s="76"/>
      <c r="AQ98" s="76"/>
      <c r="AR98" s="76"/>
      <c r="AS98" s="76"/>
      <c r="AT98" s="76"/>
      <c r="AU98" s="77"/>
    </row>
    <row r="99" spans="2:47" ht="20.25" customHeight="1" x14ac:dyDescent="0.15">
      <c r="B99" s="67">
        <v>8</v>
      </c>
      <c r="C99" s="68"/>
      <c r="D99" s="69" t="str">
        <f>IF(ISERROR(VLOOKUP(G99,[1]Goods!$A$1:$B$65536,2,0)),"",VLOOKUP(G99,[3]Goods!$A$1:$B$65536,2,0))</f>
        <v/>
      </c>
      <c r="E99" s="70"/>
      <c r="F99" s="71"/>
      <c r="G99" s="73"/>
      <c r="H99" s="74"/>
      <c r="I99" s="74"/>
      <c r="J99" s="74"/>
      <c r="K99" s="75"/>
      <c r="L99" s="72" t="str">
        <f>IF(ISERROR(VLOOKUP(G99,[1]Goods!$A$1:$C$65536,3,0)),"",VLOOKUP(G99,[1]Goods!$A$1:$C$65536,3,0))</f>
        <v/>
      </c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8"/>
      <c r="AB99" s="78"/>
      <c r="AC99" s="78"/>
      <c r="AD99" s="78"/>
      <c r="AE99" s="78"/>
      <c r="AF99" s="78"/>
      <c r="AG99" s="78"/>
      <c r="AH99" s="76" t="str">
        <f>IF(ISERROR(VLOOKUP(G99,[1]Goods!$A$1:$D$65536,4,0)),"",VLOOKUP(G99,[1]Goods!$A$1:$D$65536,4,0))</f>
        <v/>
      </c>
      <c r="AI99" s="76"/>
      <c r="AJ99" s="76"/>
      <c r="AK99" s="76"/>
      <c r="AL99" s="76"/>
      <c r="AM99" s="76"/>
      <c r="AN99" s="76"/>
      <c r="AO99" s="76" t="str">
        <f t="shared" si="2"/>
        <v/>
      </c>
      <c r="AP99" s="76"/>
      <c r="AQ99" s="76"/>
      <c r="AR99" s="76"/>
      <c r="AS99" s="76"/>
      <c r="AT99" s="76"/>
      <c r="AU99" s="77"/>
    </row>
    <row r="100" spans="2:47" ht="20.25" customHeight="1" x14ac:dyDescent="0.15">
      <c r="B100" s="67">
        <v>9</v>
      </c>
      <c r="C100" s="68"/>
      <c r="D100" s="69" t="str">
        <f>IF(ISERROR(VLOOKUP(G100,[1]Goods!$A$1:$B$65536,2,0)),"",VLOOKUP(G100,[3]Goods!$A$1:$B$65536,2,0))</f>
        <v/>
      </c>
      <c r="E100" s="70"/>
      <c r="F100" s="71"/>
      <c r="G100" s="73"/>
      <c r="H100" s="74"/>
      <c r="I100" s="74"/>
      <c r="J100" s="74"/>
      <c r="K100" s="75"/>
      <c r="L100" s="72" t="str">
        <f>IF(ISERROR(VLOOKUP(G100,[1]Goods!$A$1:$C$65536,3,0)),"",VLOOKUP(G100,[1]Goods!$A$1:$C$65536,3,0))</f>
        <v/>
      </c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8"/>
      <c r="AB100" s="78"/>
      <c r="AC100" s="78"/>
      <c r="AD100" s="78"/>
      <c r="AE100" s="78"/>
      <c r="AF100" s="78"/>
      <c r="AG100" s="78"/>
      <c r="AH100" s="76" t="str">
        <f>IF(ISERROR(VLOOKUP(G100,[1]Goods!$A$1:$D$65536,4,0)),"",VLOOKUP(G100,[1]Goods!$A$1:$D$65536,4,0))</f>
        <v/>
      </c>
      <c r="AI100" s="76"/>
      <c r="AJ100" s="76"/>
      <c r="AK100" s="76"/>
      <c r="AL100" s="76"/>
      <c r="AM100" s="76"/>
      <c r="AN100" s="76"/>
      <c r="AO100" s="76" t="str">
        <f t="shared" si="2"/>
        <v/>
      </c>
      <c r="AP100" s="76"/>
      <c r="AQ100" s="76"/>
      <c r="AR100" s="76"/>
      <c r="AS100" s="76"/>
      <c r="AT100" s="76"/>
      <c r="AU100" s="77"/>
    </row>
    <row r="101" spans="2:47" ht="20.25" customHeight="1" x14ac:dyDescent="0.15">
      <c r="B101" s="67">
        <v>10</v>
      </c>
      <c r="C101" s="68"/>
      <c r="D101" s="69" t="str">
        <f>IF(ISERROR(VLOOKUP(G101,[1]Goods!$A$1:$B$65536,2,0)),"",VLOOKUP(G101,[3]Goods!$A$1:$B$65536,2,0))</f>
        <v/>
      </c>
      <c r="E101" s="70"/>
      <c r="F101" s="71"/>
      <c r="G101" s="73"/>
      <c r="H101" s="74"/>
      <c r="I101" s="74"/>
      <c r="J101" s="74"/>
      <c r="K101" s="75"/>
      <c r="L101" s="72" t="str">
        <f>IF(ISERROR(VLOOKUP(G101,[1]Goods!$A$1:$C$65536,3,0)),"",VLOOKUP(G101,[1]Goods!$A$1:$C$65536,3,0))</f>
        <v/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8"/>
      <c r="AB101" s="78"/>
      <c r="AC101" s="78"/>
      <c r="AD101" s="78"/>
      <c r="AE101" s="78"/>
      <c r="AF101" s="78"/>
      <c r="AG101" s="78"/>
      <c r="AH101" s="76" t="str">
        <f>IF(ISERROR(VLOOKUP(G101,[1]Goods!$A$1:$D$65536,4,0)),"",VLOOKUP(G101,[1]Goods!$A$1:$D$65536,4,0))</f>
        <v/>
      </c>
      <c r="AI101" s="76"/>
      <c r="AJ101" s="76"/>
      <c r="AK101" s="76"/>
      <c r="AL101" s="76"/>
      <c r="AM101" s="76"/>
      <c r="AN101" s="76"/>
      <c r="AO101" s="76" t="str">
        <f t="shared" si="2"/>
        <v/>
      </c>
      <c r="AP101" s="76"/>
      <c r="AQ101" s="76"/>
      <c r="AR101" s="76"/>
      <c r="AS101" s="76"/>
      <c r="AT101" s="76"/>
      <c r="AU101" s="77"/>
    </row>
    <row r="102" spans="2:47" ht="20.25" customHeight="1" x14ac:dyDescent="0.15">
      <c r="B102" s="67">
        <v>11</v>
      </c>
      <c r="C102" s="68"/>
      <c r="D102" s="69" t="str">
        <f>IF(ISERROR(VLOOKUP(G102,[1]Goods!$A$1:$B$65536,2,0)),"",VLOOKUP(G102,[3]Goods!$A$1:$B$65536,2,0))</f>
        <v/>
      </c>
      <c r="E102" s="70"/>
      <c r="F102" s="71"/>
      <c r="G102" s="73"/>
      <c r="H102" s="74"/>
      <c r="I102" s="74"/>
      <c r="J102" s="74"/>
      <c r="K102" s="75"/>
      <c r="L102" s="72" t="str">
        <f>IF(ISERROR(VLOOKUP(G102,[1]Goods!$A$1:$C$65536,3,0)),"",VLOOKUP(G102,[1]Goods!$A$1:$C$65536,3,0))</f>
        <v/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8"/>
      <c r="AB102" s="78"/>
      <c r="AC102" s="78"/>
      <c r="AD102" s="78"/>
      <c r="AE102" s="78"/>
      <c r="AF102" s="78"/>
      <c r="AG102" s="78"/>
      <c r="AH102" s="76" t="str">
        <f>IF(ISERROR(VLOOKUP(G102,[1]Goods!$A$1:$D$65536,4,0)),"",VLOOKUP(G102,[1]Goods!$A$1:$D$65536,4,0))</f>
        <v/>
      </c>
      <c r="AI102" s="76"/>
      <c r="AJ102" s="76"/>
      <c r="AK102" s="76"/>
      <c r="AL102" s="76"/>
      <c r="AM102" s="76"/>
      <c r="AN102" s="76"/>
      <c r="AO102" s="76" t="str">
        <f t="shared" si="2"/>
        <v/>
      </c>
      <c r="AP102" s="76"/>
      <c r="AQ102" s="76"/>
      <c r="AR102" s="76"/>
      <c r="AS102" s="76"/>
      <c r="AT102" s="76"/>
      <c r="AU102" s="77"/>
    </row>
    <row r="103" spans="2:47" ht="20.25" customHeight="1" x14ac:dyDescent="0.15">
      <c r="B103" s="67">
        <v>12</v>
      </c>
      <c r="C103" s="68"/>
      <c r="D103" s="69" t="str">
        <f>IF(ISERROR(VLOOKUP(G103,[1]Goods!$A$1:$B$65536,2,0)),"",VLOOKUP(G103,[3]Goods!$A$1:$B$65536,2,0))</f>
        <v/>
      </c>
      <c r="E103" s="70"/>
      <c r="F103" s="71"/>
      <c r="G103" s="73"/>
      <c r="H103" s="74"/>
      <c r="I103" s="74"/>
      <c r="J103" s="74"/>
      <c r="K103" s="75"/>
      <c r="L103" s="72" t="str">
        <f>IF(ISERROR(VLOOKUP(G103,[1]Goods!$A$1:$C$65536,3,0)),"",VLOOKUP(G103,[1]Goods!$A$1:$C$65536,3,0))</f>
        <v/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8"/>
      <c r="AB103" s="78"/>
      <c r="AC103" s="78"/>
      <c r="AD103" s="78"/>
      <c r="AE103" s="78"/>
      <c r="AF103" s="78"/>
      <c r="AG103" s="78"/>
      <c r="AH103" s="76" t="str">
        <f>IF(ISERROR(VLOOKUP(G103,[1]Goods!$A$1:$D$65536,4,0)),"",VLOOKUP(G103,[1]Goods!$A$1:$D$65536,4,0))</f>
        <v/>
      </c>
      <c r="AI103" s="76"/>
      <c r="AJ103" s="76"/>
      <c r="AK103" s="76"/>
      <c r="AL103" s="76"/>
      <c r="AM103" s="76"/>
      <c r="AN103" s="76"/>
      <c r="AO103" s="76" t="str">
        <f t="shared" si="2"/>
        <v/>
      </c>
      <c r="AP103" s="76"/>
      <c r="AQ103" s="76"/>
      <c r="AR103" s="76"/>
      <c r="AS103" s="76"/>
      <c r="AT103" s="76"/>
      <c r="AU103" s="77"/>
    </row>
    <row r="104" spans="2:47" ht="20.25" customHeight="1" x14ac:dyDescent="0.15">
      <c r="B104" s="67">
        <v>13</v>
      </c>
      <c r="C104" s="68"/>
      <c r="D104" s="69" t="str">
        <f>IF(ISERROR(VLOOKUP(G104,[1]Goods!$A$1:$B$65536,2,0)),"",VLOOKUP(G104,[3]Goods!$A$1:$B$65536,2,0))</f>
        <v/>
      </c>
      <c r="E104" s="70"/>
      <c r="F104" s="71"/>
      <c r="G104" s="73"/>
      <c r="H104" s="74"/>
      <c r="I104" s="74"/>
      <c r="J104" s="74"/>
      <c r="K104" s="75"/>
      <c r="L104" s="72" t="str">
        <f>IF(ISERROR(VLOOKUP(G104,[1]Goods!$A$1:$C$65536,3,0)),"",VLOOKUP(G104,[1]Goods!$A$1:$C$65536,3,0))</f>
        <v/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8"/>
      <c r="AB104" s="78"/>
      <c r="AC104" s="78"/>
      <c r="AD104" s="78"/>
      <c r="AE104" s="78"/>
      <c r="AF104" s="78"/>
      <c r="AG104" s="78"/>
      <c r="AH104" s="76" t="str">
        <f>IF(ISERROR(VLOOKUP(G104,[1]Goods!$A$1:$D$65536,4,0)),"",VLOOKUP(G104,[1]Goods!$A$1:$D$65536,4,0))</f>
        <v/>
      </c>
      <c r="AI104" s="76"/>
      <c r="AJ104" s="76"/>
      <c r="AK104" s="76"/>
      <c r="AL104" s="76"/>
      <c r="AM104" s="76"/>
      <c r="AN104" s="76"/>
      <c r="AO104" s="76" t="str">
        <f t="shared" si="2"/>
        <v/>
      </c>
      <c r="AP104" s="76"/>
      <c r="AQ104" s="76"/>
      <c r="AR104" s="76"/>
      <c r="AS104" s="76"/>
      <c r="AT104" s="76"/>
      <c r="AU104" s="77"/>
    </row>
    <row r="105" spans="2:47" ht="20.25" customHeight="1" x14ac:dyDescent="0.15">
      <c r="B105" s="67">
        <v>14</v>
      </c>
      <c r="C105" s="68"/>
      <c r="D105" s="69" t="str">
        <f>IF(ISERROR(VLOOKUP(G105,[1]Goods!$A$1:$B$65536,2,0)),"",VLOOKUP(G105,[3]Goods!$A$1:$B$65536,2,0))</f>
        <v/>
      </c>
      <c r="E105" s="70"/>
      <c r="F105" s="71"/>
      <c r="G105" s="73"/>
      <c r="H105" s="74"/>
      <c r="I105" s="74"/>
      <c r="J105" s="74"/>
      <c r="K105" s="75"/>
      <c r="L105" s="72" t="str">
        <f>IF(ISERROR(VLOOKUP(G105,[1]Goods!$A$1:$C$65536,3,0)),"",VLOOKUP(G105,[1]Goods!$A$1:$C$65536,3,0))</f>
        <v/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8"/>
      <c r="AB105" s="78"/>
      <c r="AC105" s="78"/>
      <c r="AD105" s="78"/>
      <c r="AE105" s="78"/>
      <c r="AF105" s="78"/>
      <c r="AG105" s="78"/>
      <c r="AH105" s="76" t="str">
        <f>IF(ISERROR(VLOOKUP(G105,[1]Goods!$A$1:$D$65536,4,0)),"",VLOOKUP(G105,[1]Goods!$A$1:$D$65536,4,0))</f>
        <v/>
      </c>
      <c r="AI105" s="76"/>
      <c r="AJ105" s="76"/>
      <c r="AK105" s="76"/>
      <c r="AL105" s="76"/>
      <c r="AM105" s="76"/>
      <c r="AN105" s="76"/>
      <c r="AO105" s="76" t="str">
        <f t="shared" si="2"/>
        <v/>
      </c>
      <c r="AP105" s="76"/>
      <c r="AQ105" s="76"/>
      <c r="AR105" s="76"/>
      <c r="AS105" s="76"/>
      <c r="AT105" s="76"/>
      <c r="AU105" s="77"/>
    </row>
    <row r="106" spans="2:47" ht="20.25" customHeight="1" x14ac:dyDescent="0.15">
      <c r="B106" s="67">
        <v>15</v>
      </c>
      <c r="C106" s="68"/>
      <c r="D106" s="69" t="str">
        <f>IF(ISERROR(VLOOKUP(G106,[1]Goods!$A$1:$B$65536,2,0)),"",VLOOKUP(G106,[3]Goods!$A$1:$B$65536,2,0))</f>
        <v/>
      </c>
      <c r="E106" s="70"/>
      <c r="F106" s="71"/>
      <c r="G106" s="73"/>
      <c r="H106" s="74"/>
      <c r="I106" s="74"/>
      <c r="J106" s="74"/>
      <c r="K106" s="75"/>
      <c r="L106" s="72" t="str">
        <f>IF(ISERROR(VLOOKUP(G106,[1]Goods!$A$1:$C$65536,3,0)),"",VLOOKUP(G106,[1]Goods!$A$1:$C$65536,3,0))</f>
        <v/>
      </c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8"/>
      <c r="AB106" s="78"/>
      <c r="AC106" s="78"/>
      <c r="AD106" s="78"/>
      <c r="AE106" s="78"/>
      <c r="AF106" s="78"/>
      <c r="AG106" s="78"/>
      <c r="AH106" s="76" t="str">
        <f>IF(ISERROR(VLOOKUP(G106,[1]Goods!$A$1:$D$65536,4,0)),"",VLOOKUP(G106,[1]Goods!$A$1:$D$65536,4,0))</f>
        <v/>
      </c>
      <c r="AI106" s="76"/>
      <c r="AJ106" s="76"/>
      <c r="AK106" s="76"/>
      <c r="AL106" s="76"/>
      <c r="AM106" s="76"/>
      <c r="AN106" s="76"/>
      <c r="AO106" s="76" t="str">
        <f t="shared" si="2"/>
        <v/>
      </c>
      <c r="AP106" s="76"/>
      <c r="AQ106" s="76"/>
      <c r="AR106" s="76"/>
      <c r="AS106" s="76"/>
      <c r="AT106" s="76"/>
      <c r="AU106" s="77"/>
    </row>
    <row r="107" spans="2:47" ht="20.25" customHeight="1" x14ac:dyDescent="0.15">
      <c r="B107" s="67">
        <v>16</v>
      </c>
      <c r="C107" s="68"/>
      <c r="D107" s="69" t="str">
        <f>IF(ISERROR(VLOOKUP(G107,[1]Goods!$A$1:$B$65536,2,0)),"",VLOOKUP(G107,[3]Goods!$A$1:$B$65536,2,0))</f>
        <v/>
      </c>
      <c r="E107" s="70"/>
      <c r="F107" s="71"/>
      <c r="G107" s="73"/>
      <c r="H107" s="74"/>
      <c r="I107" s="74"/>
      <c r="J107" s="74"/>
      <c r="K107" s="75"/>
      <c r="L107" s="72" t="str">
        <f>IF(ISERROR(VLOOKUP(G107,[1]Goods!$A$1:$C$65536,3,0)),"",VLOOKUP(G107,[1]Goods!$A$1:$C$65536,3,0))</f>
        <v/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8"/>
      <c r="AB107" s="78"/>
      <c r="AC107" s="78"/>
      <c r="AD107" s="78"/>
      <c r="AE107" s="78"/>
      <c r="AF107" s="78"/>
      <c r="AG107" s="78"/>
      <c r="AH107" s="76" t="str">
        <f>IF(ISERROR(VLOOKUP(G107,[1]Goods!$A$1:$D$65536,4,0)),"",VLOOKUP(G107,[1]Goods!$A$1:$D$65536,4,0))</f>
        <v/>
      </c>
      <c r="AI107" s="76"/>
      <c r="AJ107" s="76"/>
      <c r="AK107" s="76"/>
      <c r="AL107" s="76"/>
      <c r="AM107" s="76"/>
      <c r="AN107" s="76"/>
      <c r="AO107" s="76" t="str">
        <f t="shared" si="2"/>
        <v/>
      </c>
      <c r="AP107" s="76"/>
      <c r="AQ107" s="76"/>
      <c r="AR107" s="76"/>
      <c r="AS107" s="76"/>
      <c r="AT107" s="76"/>
      <c r="AU107" s="77"/>
    </row>
    <row r="108" spans="2:47" ht="20.25" customHeight="1" x14ac:dyDescent="0.15">
      <c r="B108" s="67">
        <v>17</v>
      </c>
      <c r="C108" s="68"/>
      <c r="D108" s="69" t="str">
        <f>IF(ISERROR(VLOOKUP(G108,[1]Goods!$A$1:$B$65536,2,0)),"",VLOOKUP(G108,[3]Goods!$A$1:$B$65536,2,0))</f>
        <v/>
      </c>
      <c r="E108" s="70"/>
      <c r="F108" s="71"/>
      <c r="G108" s="73"/>
      <c r="H108" s="74"/>
      <c r="I108" s="74"/>
      <c r="J108" s="74"/>
      <c r="K108" s="75"/>
      <c r="L108" s="72" t="str">
        <f>IF(ISERROR(VLOOKUP(G108,[1]Goods!$A$1:$C$65536,3,0)),"",VLOOKUP(G108,[1]Goods!$A$1:$C$65536,3,0))</f>
        <v/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8"/>
      <c r="AB108" s="78"/>
      <c r="AC108" s="78"/>
      <c r="AD108" s="78"/>
      <c r="AE108" s="78"/>
      <c r="AF108" s="78"/>
      <c r="AG108" s="78"/>
      <c r="AH108" s="76" t="str">
        <f>IF(ISERROR(VLOOKUP(G108,[1]Goods!$A$1:$D$65536,4,0)),"",VLOOKUP(G108,[1]Goods!$A$1:$D$65536,4,0))</f>
        <v/>
      </c>
      <c r="AI108" s="76"/>
      <c r="AJ108" s="76"/>
      <c r="AK108" s="76"/>
      <c r="AL108" s="76"/>
      <c r="AM108" s="76"/>
      <c r="AN108" s="76"/>
      <c r="AO108" s="76" t="str">
        <f t="shared" si="2"/>
        <v/>
      </c>
      <c r="AP108" s="76"/>
      <c r="AQ108" s="76"/>
      <c r="AR108" s="76"/>
      <c r="AS108" s="76"/>
      <c r="AT108" s="76"/>
      <c r="AU108" s="77"/>
    </row>
    <row r="109" spans="2:47" ht="20.25" customHeight="1" x14ac:dyDescent="0.15">
      <c r="B109" s="67">
        <v>18</v>
      </c>
      <c r="C109" s="68"/>
      <c r="D109" s="69" t="str">
        <f>IF(ISERROR(VLOOKUP(G109,[1]Goods!$A$1:$B$65536,2,0)),"",VLOOKUP(G109,[3]Goods!$A$1:$B$65536,2,0))</f>
        <v/>
      </c>
      <c r="E109" s="70"/>
      <c r="F109" s="71"/>
      <c r="G109" s="73"/>
      <c r="H109" s="74"/>
      <c r="I109" s="74"/>
      <c r="J109" s="74"/>
      <c r="K109" s="75"/>
      <c r="L109" s="72" t="str">
        <f>IF(ISERROR(VLOOKUP(G109,[1]Goods!$A$1:$C$65536,3,0)),"",VLOOKUP(G109,[1]Goods!$A$1:$C$65536,3,0))</f>
        <v/>
      </c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8"/>
      <c r="AB109" s="78"/>
      <c r="AC109" s="78"/>
      <c r="AD109" s="78"/>
      <c r="AE109" s="78"/>
      <c r="AF109" s="78"/>
      <c r="AG109" s="78"/>
      <c r="AH109" s="76" t="str">
        <f>IF(ISERROR(VLOOKUP(G109,[1]Goods!$A$1:$D$65536,4,0)),"",VLOOKUP(G109,[1]Goods!$A$1:$D$65536,4,0))</f>
        <v/>
      </c>
      <c r="AI109" s="76"/>
      <c r="AJ109" s="76"/>
      <c r="AK109" s="76"/>
      <c r="AL109" s="76"/>
      <c r="AM109" s="76"/>
      <c r="AN109" s="76"/>
      <c r="AO109" s="76" t="str">
        <f t="shared" si="2"/>
        <v/>
      </c>
      <c r="AP109" s="76"/>
      <c r="AQ109" s="76"/>
      <c r="AR109" s="76"/>
      <c r="AS109" s="76"/>
      <c r="AT109" s="76"/>
      <c r="AU109" s="77"/>
    </row>
    <row r="110" spans="2:47" ht="20.25" customHeight="1" x14ac:dyDescent="0.15">
      <c r="B110" s="67">
        <v>19</v>
      </c>
      <c r="C110" s="68"/>
      <c r="D110" s="69" t="str">
        <f>IF(ISERROR(VLOOKUP(G110,[1]Goods!$A$1:$B$65536,2,0)),"",VLOOKUP(G110,[3]Goods!$A$1:$B$65536,2,0))</f>
        <v/>
      </c>
      <c r="E110" s="70"/>
      <c r="F110" s="71"/>
      <c r="G110" s="73"/>
      <c r="H110" s="74"/>
      <c r="I110" s="74"/>
      <c r="J110" s="74"/>
      <c r="K110" s="75"/>
      <c r="L110" s="72" t="str">
        <f>IF(ISERROR(VLOOKUP(G110,[1]Goods!$A$1:$C$65536,3,0)),"",VLOOKUP(G110,[1]Goods!$A$1:$C$65536,3,0))</f>
        <v/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8"/>
      <c r="AB110" s="78"/>
      <c r="AC110" s="78"/>
      <c r="AD110" s="78"/>
      <c r="AE110" s="78"/>
      <c r="AF110" s="78"/>
      <c r="AG110" s="78"/>
      <c r="AH110" s="76" t="str">
        <f>IF(ISERROR(VLOOKUP(G110,[1]Goods!$A$1:$D$65536,4,0)),"",VLOOKUP(G110,[1]Goods!$A$1:$D$65536,4,0))</f>
        <v/>
      </c>
      <c r="AI110" s="76"/>
      <c r="AJ110" s="76"/>
      <c r="AK110" s="76"/>
      <c r="AL110" s="76"/>
      <c r="AM110" s="76"/>
      <c r="AN110" s="76"/>
      <c r="AO110" s="76" t="str">
        <f t="shared" si="2"/>
        <v/>
      </c>
      <c r="AP110" s="76"/>
      <c r="AQ110" s="76"/>
      <c r="AR110" s="76"/>
      <c r="AS110" s="76"/>
      <c r="AT110" s="76"/>
      <c r="AU110" s="77"/>
    </row>
    <row r="111" spans="2:47" ht="20.25" customHeight="1" x14ac:dyDescent="0.15">
      <c r="B111" s="67">
        <v>20</v>
      </c>
      <c r="C111" s="68"/>
      <c r="D111" s="69" t="str">
        <f>IF(ISERROR(VLOOKUP(G111,[1]Goods!$A$1:$B$65536,2,0)),"",VLOOKUP(G111,[3]Goods!$A$1:$B$65536,2,0))</f>
        <v/>
      </c>
      <c r="E111" s="70"/>
      <c r="F111" s="71"/>
      <c r="G111" s="73"/>
      <c r="H111" s="74"/>
      <c r="I111" s="74"/>
      <c r="J111" s="74"/>
      <c r="K111" s="75"/>
      <c r="L111" s="72" t="str">
        <f>IF(ISERROR(VLOOKUP(G111,[1]Goods!$A$1:$C$65536,3,0)),"",VLOOKUP(G111,[1]Goods!$A$1:$C$65536,3,0))</f>
        <v/>
      </c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8"/>
      <c r="AB111" s="78"/>
      <c r="AC111" s="78"/>
      <c r="AD111" s="78"/>
      <c r="AE111" s="78"/>
      <c r="AF111" s="78"/>
      <c r="AG111" s="78"/>
      <c r="AH111" s="76" t="str">
        <f>IF(ISERROR(VLOOKUP(G111,[1]Goods!$A$1:$D$65536,4,0)),"",VLOOKUP(G111,[1]Goods!$A$1:$D$65536,4,0))</f>
        <v/>
      </c>
      <c r="AI111" s="76"/>
      <c r="AJ111" s="76"/>
      <c r="AK111" s="76"/>
      <c r="AL111" s="76"/>
      <c r="AM111" s="76"/>
      <c r="AN111" s="76"/>
      <c r="AO111" s="76" t="str">
        <f t="shared" si="2"/>
        <v/>
      </c>
      <c r="AP111" s="76"/>
      <c r="AQ111" s="76"/>
      <c r="AR111" s="76"/>
      <c r="AS111" s="76"/>
      <c r="AT111" s="76"/>
      <c r="AU111" s="77"/>
    </row>
    <row r="112" spans="2:47" ht="20.25" customHeight="1" x14ac:dyDescent="0.15">
      <c r="B112" s="67">
        <v>21</v>
      </c>
      <c r="C112" s="68"/>
      <c r="D112" s="69" t="str">
        <f>IF(ISERROR(VLOOKUP(G112,[1]Goods!$A$1:$B$65536,2,0)),"",VLOOKUP(G112,[3]Goods!$A$1:$B$65536,2,0))</f>
        <v/>
      </c>
      <c r="E112" s="70"/>
      <c r="F112" s="71"/>
      <c r="G112" s="73"/>
      <c r="H112" s="74"/>
      <c r="I112" s="74"/>
      <c r="J112" s="74"/>
      <c r="K112" s="75"/>
      <c r="L112" s="72" t="str">
        <f>IF(ISERROR(VLOOKUP(G112,[1]Goods!$A$1:$C$65536,3,0)),"",VLOOKUP(G112,[1]Goods!$A$1:$C$65536,3,0))</f>
        <v/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8"/>
      <c r="AB112" s="78"/>
      <c r="AC112" s="78"/>
      <c r="AD112" s="78"/>
      <c r="AE112" s="78"/>
      <c r="AF112" s="78"/>
      <c r="AG112" s="78"/>
      <c r="AH112" s="76" t="str">
        <f>IF(ISERROR(VLOOKUP(G112,[1]Goods!$A$1:$D$65536,4,0)),"",VLOOKUP(G112,[1]Goods!$A$1:$D$65536,4,0))</f>
        <v/>
      </c>
      <c r="AI112" s="76"/>
      <c r="AJ112" s="76"/>
      <c r="AK112" s="76"/>
      <c r="AL112" s="76"/>
      <c r="AM112" s="76"/>
      <c r="AN112" s="76"/>
      <c r="AO112" s="76" t="str">
        <f t="shared" si="2"/>
        <v/>
      </c>
      <c r="AP112" s="76"/>
      <c r="AQ112" s="76"/>
      <c r="AR112" s="76"/>
      <c r="AS112" s="76"/>
      <c r="AT112" s="76"/>
      <c r="AU112" s="77"/>
    </row>
    <row r="113" spans="2:47" ht="20.25" customHeight="1" x14ac:dyDescent="0.15">
      <c r="B113" s="67">
        <v>22</v>
      </c>
      <c r="C113" s="68"/>
      <c r="D113" s="69" t="str">
        <f>IF(ISERROR(VLOOKUP(G113,[1]Goods!$A$1:$B$65536,2,0)),"",VLOOKUP(G113,[3]Goods!$A$1:$B$65536,2,0))</f>
        <v/>
      </c>
      <c r="E113" s="70"/>
      <c r="F113" s="71"/>
      <c r="G113" s="73"/>
      <c r="H113" s="74"/>
      <c r="I113" s="74"/>
      <c r="J113" s="74"/>
      <c r="K113" s="75"/>
      <c r="L113" s="72" t="str">
        <f>IF(ISERROR(VLOOKUP(G113,[1]Goods!$A$1:$C$65536,3,0)),"",VLOOKUP(G113,[1]Goods!$A$1:$C$65536,3,0))</f>
        <v/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8"/>
      <c r="AB113" s="78"/>
      <c r="AC113" s="78"/>
      <c r="AD113" s="78"/>
      <c r="AE113" s="78"/>
      <c r="AF113" s="78"/>
      <c r="AG113" s="78"/>
      <c r="AH113" s="76" t="str">
        <f>IF(ISERROR(VLOOKUP(G113,[1]Goods!$A$1:$D$65536,4,0)),"",VLOOKUP(G113,[1]Goods!$A$1:$D$65536,4,0))</f>
        <v/>
      </c>
      <c r="AI113" s="76"/>
      <c r="AJ113" s="76"/>
      <c r="AK113" s="76"/>
      <c r="AL113" s="76"/>
      <c r="AM113" s="76"/>
      <c r="AN113" s="76"/>
      <c r="AO113" s="76" t="str">
        <f t="shared" si="2"/>
        <v/>
      </c>
      <c r="AP113" s="76"/>
      <c r="AQ113" s="76"/>
      <c r="AR113" s="76"/>
      <c r="AS113" s="76"/>
      <c r="AT113" s="76"/>
      <c r="AU113" s="77"/>
    </row>
    <row r="114" spans="2:47" ht="20.25" customHeight="1" x14ac:dyDescent="0.15">
      <c r="B114" s="67">
        <v>23</v>
      </c>
      <c r="C114" s="68"/>
      <c r="D114" s="69" t="str">
        <f>IF(ISERROR(VLOOKUP(G114,[1]Goods!$A$1:$B$65536,2,0)),"",VLOOKUP(G114,[3]Goods!$A$1:$B$65536,2,0))</f>
        <v/>
      </c>
      <c r="E114" s="70"/>
      <c r="F114" s="71"/>
      <c r="G114" s="73"/>
      <c r="H114" s="74"/>
      <c r="I114" s="74"/>
      <c r="J114" s="74"/>
      <c r="K114" s="75"/>
      <c r="L114" s="72" t="str">
        <f>IF(ISERROR(VLOOKUP(G114,[1]Goods!$A$1:$C$65536,3,0)),"",VLOOKUP(G114,[1]Goods!$A$1:$C$65536,3,0))</f>
        <v/>
      </c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8"/>
      <c r="AB114" s="78"/>
      <c r="AC114" s="78"/>
      <c r="AD114" s="78"/>
      <c r="AE114" s="78"/>
      <c r="AF114" s="78"/>
      <c r="AG114" s="78"/>
      <c r="AH114" s="76" t="str">
        <f>IF(ISERROR(VLOOKUP(G114,[1]Goods!$A$1:$D$65536,4,0)),"",VLOOKUP(G114,[1]Goods!$A$1:$D$65536,4,0))</f>
        <v/>
      </c>
      <c r="AI114" s="76"/>
      <c r="AJ114" s="76"/>
      <c r="AK114" s="76"/>
      <c r="AL114" s="76"/>
      <c r="AM114" s="76"/>
      <c r="AN114" s="76"/>
      <c r="AO114" s="76" t="str">
        <f t="shared" si="2"/>
        <v/>
      </c>
      <c r="AP114" s="76"/>
      <c r="AQ114" s="76"/>
      <c r="AR114" s="76"/>
      <c r="AS114" s="76"/>
      <c r="AT114" s="76"/>
      <c r="AU114" s="77"/>
    </row>
    <row r="115" spans="2:47" ht="20.25" customHeight="1" x14ac:dyDescent="0.15">
      <c r="B115" s="67">
        <v>24</v>
      </c>
      <c r="C115" s="68"/>
      <c r="D115" s="69" t="str">
        <f>IF(ISERROR(VLOOKUP(G115,[1]Goods!$A$1:$B$65536,2,0)),"",VLOOKUP(G115,[3]Goods!$A$1:$B$65536,2,0))</f>
        <v/>
      </c>
      <c r="E115" s="70"/>
      <c r="F115" s="71"/>
      <c r="G115" s="73"/>
      <c r="H115" s="74"/>
      <c r="I115" s="74"/>
      <c r="J115" s="74"/>
      <c r="K115" s="75"/>
      <c r="L115" s="72" t="str">
        <f>IF(ISERROR(VLOOKUP(G115,[1]Goods!$A$1:$C$65536,3,0)),"",VLOOKUP(G115,[1]Goods!$A$1:$C$65536,3,0))</f>
        <v/>
      </c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8"/>
      <c r="AB115" s="78"/>
      <c r="AC115" s="78"/>
      <c r="AD115" s="78"/>
      <c r="AE115" s="78"/>
      <c r="AF115" s="78"/>
      <c r="AG115" s="78"/>
      <c r="AH115" s="76" t="str">
        <f>IF(ISERROR(VLOOKUP(G115,[1]Goods!$A$1:$D$65536,4,0)),"",VLOOKUP(G115,[1]Goods!$A$1:$D$65536,4,0))</f>
        <v/>
      </c>
      <c r="AI115" s="76"/>
      <c r="AJ115" s="76"/>
      <c r="AK115" s="76"/>
      <c r="AL115" s="76"/>
      <c r="AM115" s="76"/>
      <c r="AN115" s="76"/>
      <c r="AO115" s="76" t="str">
        <f t="shared" si="2"/>
        <v/>
      </c>
      <c r="AP115" s="76"/>
      <c r="AQ115" s="76"/>
      <c r="AR115" s="76"/>
      <c r="AS115" s="76"/>
      <c r="AT115" s="76"/>
      <c r="AU115" s="77"/>
    </row>
    <row r="116" spans="2:47" ht="20.25" customHeight="1" x14ac:dyDescent="0.15">
      <c r="B116" s="67">
        <v>25</v>
      </c>
      <c r="C116" s="68"/>
      <c r="D116" s="69" t="str">
        <f>IF(ISERROR(VLOOKUP(G116,[1]Goods!$A$1:$B$65536,2,0)),"",VLOOKUP(G116,[3]Goods!$A$1:$B$65536,2,0))</f>
        <v/>
      </c>
      <c r="E116" s="70"/>
      <c r="F116" s="71"/>
      <c r="G116" s="73"/>
      <c r="H116" s="74"/>
      <c r="I116" s="74"/>
      <c r="J116" s="74"/>
      <c r="K116" s="75"/>
      <c r="L116" s="72" t="str">
        <f>IF(ISERROR(VLOOKUP(G116,[1]Goods!$A$1:$C$65536,3,0)),"",VLOOKUP(G116,[1]Goods!$A$1:$C$65536,3,0))</f>
        <v/>
      </c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8"/>
      <c r="AB116" s="78"/>
      <c r="AC116" s="78"/>
      <c r="AD116" s="78"/>
      <c r="AE116" s="78"/>
      <c r="AF116" s="78"/>
      <c r="AG116" s="78"/>
      <c r="AH116" s="76" t="str">
        <f>IF(ISERROR(VLOOKUP(G116,[1]Goods!$A$1:$D$65536,4,0)),"",VLOOKUP(G116,[1]Goods!$A$1:$D$65536,4,0))</f>
        <v/>
      </c>
      <c r="AI116" s="76"/>
      <c r="AJ116" s="76"/>
      <c r="AK116" s="76"/>
      <c r="AL116" s="76"/>
      <c r="AM116" s="76"/>
      <c r="AN116" s="76"/>
      <c r="AO116" s="76" t="str">
        <f t="shared" si="2"/>
        <v/>
      </c>
      <c r="AP116" s="76"/>
      <c r="AQ116" s="76"/>
      <c r="AR116" s="76"/>
      <c r="AS116" s="76"/>
      <c r="AT116" s="76"/>
      <c r="AU116" s="77"/>
    </row>
    <row r="117" spans="2:47" ht="20.25" customHeight="1" x14ac:dyDescent="0.15">
      <c r="B117" s="67">
        <v>26</v>
      </c>
      <c r="C117" s="68"/>
      <c r="D117" s="69" t="str">
        <f>IF(ISERROR(VLOOKUP(G117,[1]Goods!$A$1:$B$65536,2,0)),"",VLOOKUP(G117,[3]Goods!$A$1:$B$65536,2,0))</f>
        <v/>
      </c>
      <c r="E117" s="70"/>
      <c r="F117" s="71"/>
      <c r="G117" s="73"/>
      <c r="H117" s="74"/>
      <c r="I117" s="74"/>
      <c r="J117" s="74"/>
      <c r="K117" s="75"/>
      <c r="L117" s="72" t="str">
        <f>IF(ISERROR(VLOOKUP(G117,[1]Goods!$A$1:$C$65536,3,0)),"",VLOOKUP(G117,[1]Goods!$A$1:$C$65536,3,0))</f>
        <v/>
      </c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8"/>
      <c r="AB117" s="78"/>
      <c r="AC117" s="78"/>
      <c r="AD117" s="78"/>
      <c r="AE117" s="78"/>
      <c r="AF117" s="78"/>
      <c r="AG117" s="78"/>
      <c r="AH117" s="76" t="str">
        <f>IF(ISERROR(VLOOKUP(G117,[1]Goods!$A$1:$D$65536,4,0)),"",VLOOKUP(G117,[1]Goods!$A$1:$D$65536,4,0))</f>
        <v/>
      </c>
      <c r="AI117" s="76"/>
      <c r="AJ117" s="76"/>
      <c r="AK117" s="76"/>
      <c r="AL117" s="76"/>
      <c r="AM117" s="76"/>
      <c r="AN117" s="76"/>
      <c r="AO117" s="76" t="str">
        <f t="shared" si="2"/>
        <v/>
      </c>
      <c r="AP117" s="76"/>
      <c r="AQ117" s="76"/>
      <c r="AR117" s="76"/>
      <c r="AS117" s="76"/>
      <c r="AT117" s="76"/>
      <c r="AU117" s="77"/>
    </row>
    <row r="118" spans="2:47" ht="20.25" customHeight="1" x14ac:dyDescent="0.15">
      <c r="B118" s="67">
        <v>27</v>
      </c>
      <c r="C118" s="68"/>
      <c r="D118" s="69" t="str">
        <f>IF(ISERROR(VLOOKUP(G118,[1]Goods!$A$1:$B$65536,2,0)),"",VLOOKUP(G118,[3]Goods!$A$1:$B$65536,2,0))</f>
        <v/>
      </c>
      <c r="E118" s="70"/>
      <c r="F118" s="71"/>
      <c r="G118" s="73"/>
      <c r="H118" s="74"/>
      <c r="I118" s="74"/>
      <c r="J118" s="74"/>
      <c r="K118" s="75"/>
      <c r="L118" s="72" t="str">
        <f>IF(ISERROR(VLOOKUP(G118,[1]Goods!$A$1:$C$65536,3,0)),"",VLOOKUP(G118,[1]Goods!$A$1:$C$65536,3,0))</f>
        <v/>
      </c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8"/>
      <c r="AB118" s="78"/>
      <c r="AC118" s="78"/>
      <c r="AD118" s="78"/>
      <c r="AE118" s="78"/>
      <c r="AF118" s="78"/>
      <c r="AG118" s="78"/>
      <c r="AH118" s="76" t="str">
        <f>IF(ISERROR(VLOOKUP(G118,[1]Goods!$A$1:$D$65536,4,0)),"",VLOOKUP(G118,[1]Goods!$A$1:$D$65536,4,0))</f>
        <v/>
      </c>
      <c r="AI118" s="76"/>
      <c r="AJ118" s="76"/>
      <c r="AK118" s="76"/>
      <c r="AL118" s="76"/>
      <c r="AM118" s="76"/>
      <c r="AN118" s="76"/>
      <c r="AO118" s="76" t="str">
        <f t="shared" si="2"/>
        <v/>
      </c>
      <c r="AP118" s="76"/>
      <c r="AQ118" s="76"/>
      <c r="AR118" s="76"/>
      <c r="AS118" s="76"/>
      <c r="AT118" s="76"/>
      <c r="AU118" s="77"/>
    </row>
    <row r="119" spans="2:47" ht="20.25" customHeight="1" x14ac:dyDescent="0.15">
      <c r="B119" s="67">
        <v>28</v>
      </c>
      <c r="C119" s="68"/>
      <c r="D119" s="69" t="str">
        <f>IF(ISERROR(VLOOKUP(G119,[1]Goods!$A$1:$B$65536,2,0)),"",VLOOKUP(G119,[3]Goods!$A$1:$B$65536,2,0))</f>
        <v/>
      </c>
      <c r="E119" s="70"/>
      <c r="F119" s="71"/>
      <c r="G119" s="73"/>
      <c r="H119" s="74"/>
      <c r="I119" s="74"/>
      <c r="J119" s="74"/>
      <c r="K119" s="75"/>
      <c r="L119" s="72" t="str">
        <f>IF(ISERROR(VLOOKUP(G119,[1]Goods!$A$1:$C$65536,3,0)),"",VLOOKUP(G119,[1]Goods!$A$1:$C$65536,3,0))</f>
        <v/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8"/>
      <c r="AB119" s="78"/>
      <c r="AC119" s="78"/>
      <c r="AD119" s="78"/>
      <c r="AE119" s="78"/>
      <c r="AF119" s="78"/>
      <c r="AG119" s="78"/>
      <c r="AH119" s="76" t="str">
        <f>IF(ISERROR(VLOOKUP(G119,[1]Goods!$A$1:$D$65536,4,0)),"",VLOOKUP(G119,[1]Goods!$A$1:$D$65536,4,0))</f>
        <v/>
      </c>
      <c r="AI119" s="76"/>
      <c r="AJ119" s="76"/>
      <c r="AK119" s="76"/>
      <c r="AL119" s="76"/>
      <c r="AM119" s="76"/>
      <c r="AN119" s="76"/>
      <c r="AO119" s="76" t="str">
        <f t="shared" si="2"/>
        <v/>
      </c>
      <c r="AP119" s="76"/>
      <c r="AQ119" s="76"/>
      <c r="AR119" s="76"/>
      <c r="AS119" s="76"/>
      <c r="AT119" s="76"/>
      <c r="AU119" s="77"/>
    </row>
    <row r="120" spans="2:47" ht="20.25" customHeight="1" x14ac:dyDescent="0.15">
      <c r="B120" s="67">
        <v>29</v>
      </c>
      <c r="C120" s="68"/>
      <c r="D120" s="69" t="str">
        <f>IF(ISERROR(VLOOKUP(G120,[1]Goods!$A$1:$B$65536,2,0)),"",VLOOKUP(G120,[3]Goods!$A$1:$B$65536,2,0))</f>
        <v/>
      </c>
      <c r="E120" s="70"/>
      <c r="F120" s="71"/>
      <c r="G120" s="73"/>
      <c r="H120" s="74"/>
      <c r="I120" s="74"/>
      <c r="J120" s="74"/>
      <c r="K120" s="75"/>
      <c r="L120" s="72" t="str">
        <f>IF(ISERROR(VLOOKUP(G120,[1]Goods!$A$1:$C$65536,3,0)),"",VLOOKUP(G120,[1]Goods!$A$1:$C$65536,3,0))</f>
        <v/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8"/>
      <c r="AB120" s="78"/>
      <c r="AC120" s="78"/>
      <c r="AD120" s="78"/>
      <c r="AE120" s="78"/>
      <c r="AF120" s="78"/>
      <c r="AG120" s="78"/>
      <c r="AH120" s="76" t="str">
        <f>IF(ISERROR(VLOOKUP(G120,[1]Goods!$A$1:$D$65536,4,0)),"",VLOOKUP(G120,[1]Goods!$A$1:$D$65536,4,0))</f>
        <v/>
      </c>
      <c r="AI120" s="76"/>
      <c r="AJ120" s="76"/>
      <c r="AK120" s="76"/>
      <c r="AL120" s="76"/>
      <c r="AM120" s="76"/>
      <c r="AN120" s="76"/>
      <c r="AO120" s="76" t="str">
        <f t="shared" si="2"/>
        <v/>
      </c>
      <c r="AP120" s="76"/>
      <c r="AQ120" s="76"/>
      <c r="AR120" s="76"/>
      <c r="AS120" s="76"/>
      <c r="AT120" s="76"/>
      <c r="AU120" s="77"/>
    </row>
    <row r="121" spans="2:47" ht="20.25" customHeight="1" x14ac:dyDescent="0.15">
      <c r="B121" s="67">
        <v>30</v>
      </c>
      <c r="C121" s="68"/>
      <c r="D121" s="69" t="str">
        <f>IF(ISERROR(VLOOKUP(G121,[1]Goods!$A$1:$B$65536,2,0)),"",VLOOKUP(G121,[3]Goods!$A$1:$B$65536,2,0))</f>
        <v/>
      </c>
      <c r="E121" s="70"/>
      <c r="F121" s="71"/>
      <c r="G121" s="73"/>
      <c r="H121" s="74"/>
      <c r="I121" s="74"/>
      <c r="J121" s="74"/>
      <c r="K121" s="75"/>
      <c r="L121" s="72" t="str">
        <f>IF(ISERROR(VLOOKUP(G121,[1]Goods!$A$1:$C$65536,3,0)),"",VLOOKUP(G121,[1]Goods!$A$1:$C$65536,3,0))</f>
        <v/>
      </c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8"/>
      <c r="AB121" s="78"/>
      <c r="AC121" s="78"/>
      <c r="AD121" s="78"/>
      <c r="AE121" s="78"/>
      <c r="AF121" s="78"/>
      <c r="AG121" s="78"/>
      <c r="AH121" s="76" t="str">
        <f>IF(ISERROR(VLOOKUP(G121,[1]Goods!$A$1:$D$65536,4,0)),"",VLOOKUP(G121,[1]Goods!$A$1:$D$65536,4,0))</f>
        <v/>
      </c>
      <c r="AI121" s="76"/>
      <c r="AJ121" s="76"/>
      <c r="AK121" s="76"/>
      <c r="AL121" s="76"/>
      <c r="AM121" s="76"/>
      <c r="AN121" s="76"/>
      <c r="AO121" s="76" t="str">
        <f t="shared" si="2"/>
        <v/>
      </c>
      <c r="AP121" s="76"/>
      <c r="AQ121" s="76"/>
      <c r="AR121" s="76"/>
      <c r="AS121" s="76"/>
      <c r="AT121" s="76"/>
      <c r="AU121" s="77"/>
    </row>
    <row r="122" spans="2:47" ht="20.25" customHeight="1" x14ac:dyDescent="0.15">
      <c r="B122" s="67">
        <v>31</v>
      </c>
      <c r="C122" s="68"/>
      <c r="D122" s="69" t="str">
        <f>IF(ISERROR(VLOOKUP(G122,[1]Goods!$A$1:$B$65536,2,0)),"",VLOOKUP(G122,[3]Goods!$A$1:$B$65536,2,0))</f>
        <v/>
      </c>
      <c r="E122" s="70"/>
      <c r="F122" s="71"/>
      <c r="G122" s="73"/>
      <c r="H122" s="74"/>
      <c r="I122" s="74"/>
      <c r="J122" s="74"/>
      <c r="K122" s="75"/>
      <c r="L122" s="72" t="str">
        <f>IF(ISERROR(VLOOKUP(G122,[1]Goods!$A$1:$C$65536,3,0)),"",VLOOKUP(G122,[1]Goods!$A$1:$C$65536,3,0))</f>
        <v/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8"/>
      <c r="AB122" s="78"/>
      <c r="AC122" s="78"/>
      <c r="AD122" s="78"/>
      <c r="AE122" s="78"/>
      <c r="AF122" s="78"/>
      <c r="AG122" s="78"/>
      <c r="AH122" s="76" t="str">
        <f>IF(ISERROR(VLOOKUP(G122,[1]Goods!$A$1:$D$65536,4,0)),"",VLOOKUP(G122,[1]Goods!$A$1:$D$65536,4,0))</f>
        <v/>
      </c>
      <c r="AI122" s="76"/>
      <c r="AJ122" s="76"/>
      <c r="AK122" s="76"/>
      <c r="AL122" s="76"/>
      <c r="AM122" s="76"/>
      <c r="AN122" s="76"/>
      <c r="AO122" s="76" t="str">
        <f t="shared" si="2"/>
        <v/>
      </c>
      <c r="AP122" s="76"/>
      <c r="AQ122" s="76"/>
      <c r="AR122" s="76"/>
      <c r="AS122" s="76"/>
      <c r="AT122" s="76"/>
      <c r="AU122" s="77"/>
    </row>
    <row r="123" spans="2:47" ht="20.25" customHeight="1" x14ac:dyDescent="0.15">
      <c r="B123" s="67">
        <v>32</v>
      </c>
      <c r="C123" s="68"/>
      <c r="D123" s="69" t="str">
        <f>IF(ISERROR(VLOOKUP(G123,[1]Goods!$A$1:$B$65536,2,0)),"",VLOOKUP(G123,[3]Goods!$A$1:$B$65536,2,0))</f>
        <v/>
      </c>
      <c r="E123" s="70"/>
      <c r="F123" s="71"/>
      <c r="G123" s="73"/>
      <c r="H123" s="74"/>
      <c r="I123" s="74"/>
      <c r="J123" s="74"/>
      <c r="K123" s="75"/>
      <c r="L123" s="72" t="str">
        <f>IF(ISERROR(VLOOKUP(G123,[1]Goods!$A$1:$C$65536,3,0)),"",VLOOKUP(G123,[1]Goods!$A$1:$C$65536,3,0))</f>
        <v/>
      </c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8"/>
      <c r="AB123" s="78"/>
      <c r="AC123" s="78"/>
      <c r="AD123" s="78"/>
      <c r="AE123" s="78"/>
      <c r="AF123" s="78"/>
      <c r="AG123" s="78"/>
      <c r="AH123" s="76" t="str">
        <f>IF(ISERROR(VLOOKUP(G123,[1]Goods!$A$1:$D$65536,4,0)),"",VLOOKUP(G123,[1]Goods!$A$1:$D$65536,4,0))</f>
        <v/>
      </c>
      <c r="AI123" s="76"/>
      <c r="AJ123" s="76"/>
      <c r="AK123" s="76"/>
      <c r="AL123" s="76"/>
      <c r="AM123" s="76"/>
      <c r="AN123" s="76"/>
      <c r="AO123" s="76" t="str">
        <f t="shared" si="2"/>
        <v/>
      </c>
      <c r="AP123" s="76"/>
      <c r="AQ123" s="76"/>
      <c r="AR123" s="76"/>
      <c r="AS123" s="76"/>
      <c r="AT123" s="76"/>
      <c r="AU123" s="77"/>
    </row>
    <row r="124" spans="2:47" ht="20.25" customHeight="1" x14ac:dyDescent="0.15">
      <c r="B124" s="67">
        <v>33</v>
      </c>
      <c r="C124" s="68"/>
      <c r="D124" s="69" t="str">
        <f>IF(ISERROR(VLOOKUP(G124,[1]Goods!$A$1:$B$65536,2,0)),"",VLOOKUP(G124,[3]Goods!$A$1:$B$65536,2,0))</f>
        <v/>
      </c>
      <c r="E124" s="70"/>
      <c r="F124" s="71"/>
      <c r="G124" s="73"/>
      <c r="H124" s="74"/>
      <c r="I124" s="74"/>
      <c r="J124" s="74"/>
      <c r="K124" s="75"/>
      <c r="L124" s="72" t="str">
        <f>IF(ISERROR(VLOOKUP(G124,[1]Goods!$A$1:$C$65536,3,0)),"",VLOOKUP(G124,[1]Goods!$A$1:$C$65536,3,0))</f>
        <v/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8"/>
      <c r="AB124" s="78"/>
      <c r="AC124" s="78"/>
      <c r="AD124" s="78"/>
      <c r="AE124" s="78"/>
      <c r="AF124" s="78"/>
      <c r="AG124" s="78"/>
      <c r="AH124" s="76" t="str">
        <f>IF(ISERROR(VLOOKUP(G124,[1]Goods!$A$1:$D$65536,4,0)),"",VLOOKUP(G124,[1]Goods!$A$1:$D$65536,4,0))</f>
        <v/>
      </c>
      <c r="AI124" s="76"/>
      <c r="AJ124" s="76"/>
      <c r="AK124" s="76"/>
      <c r="AL124" s="76"/>
      <c r="AM124" s="76"/>
      <c r="AN124" s="76"/>
      <c r="AO124" s="76" t="str">
        <f t="shared" si="2"/>
        <v/>
      </c>
      <c r="AP124" s="76"/>
      <c r="AQ124" s="76"/>
      <c r="AR124" s="76"/>
      <c r="AS124" s="76"/>
      <c r="AT124" s="76"/>
      <c r="AU124" s="77"/>
    </row>
    <row r="125" spans="2:47" ht="20.25" customHeight="1" x14ac:dyDescent="0.15">
      <c r="B125" s="67">
        <v>34</v>
      </c>
      <c r="C125" s="68"/>
      <c r="D125" s="69" t="str">
        <f>IF(ISERROR(VLOOKUP(G125,[1]Goods!$A$1:$B$65536,2,0)),"",VLOOKUP(G125,[3]Goods!$A$1:$B$65536,2,0))</f>
        <v/>
      </c>
      <c r="E125" s="70"/>
      <c r="F125" s="71"/>
      <c r="G125" s="73"/>
      <c r="H125" s="74"/>
      <c r="I125" s="74"/>
      <c r="J125" s="74"/>
      <c r="K125" s="75"/>
      <c r="L125" s="72" t="str">
        <f>IF(ISERROR(VLOOKUP(G125,[1]Goods!$A$1:$C$65536,3,0)),"",VLOOKUP(G125,[1]Goods!$A$1:$C$65536,3,0))</f>
        <v/>
      </c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8"/>
      <c r="AB125" s="78"/>
      <c r="AC125" s="78"/>
      <c r="AD125" s="78"/>
      <c r="AE125" s="78"/>
      <c r="AF125" s="78"/>
      <c r="AG125" s="78"/>
      <c r="AH125" s="76" t="str">
        <f>IF(ISERROR(VLOOKUP(G125,[1]Goods!$A$1:$D$65536,4,0)),"",VLOOKUP(G125,[1]Goods!$A$1:$D$65536,4,0))</f>
        <v/>
      </c>
      <c r="AI125" s="76"/>
      <c r="AJ125" s="76"/>
      <c r="AK125" s="76"/>
      <c r="AL125" s="76"/>
      <c r="AM125" s="76"/>
      <c r="AN125" s="76"/>
      <c r="AO125" s="76" t="str">
        <f t="shared" si="2"/>
        <v/>
      </c>
      <c r="AP125" s="76"/>
      <c r="AQ125" s="76"/>
      <c r="AR125" s="76"/>
      <c r="AS125" s="76"/>
      <c r="AT125" s="76"/>
      <c r="AU125" s="77"/>
    </row>
    <row r="126" spans="2:47" ht="20.25" customHeight="1" x14ac:dyDescent="0.15">
      <c r="B126" s="67">
        <v>35</v>
      </c>
      <c r="C126" s="68"/>
      <c r="D126" s="69" t="str">
        <f>IF(ISERROR(VLOOKUP(G126,[1]Goods!$A$1:$B$65536,2,0)),"",VLOOKUP(G126,[3]Goods!$A$1:$B$65536,2,0))</f>
        <v/>
      </c>
      <c r="E126" s="70"/>
      <c r="F126" s="71"/>
      <c r="G126" s="73"/>
      <c r="H126" s="74"/>
      <c r="I126" s="74"/>
      <c r="J126" s="74"/>
      <c r="K126" s="75"/>
      <c r="L126" s="72" t="str">
        <f>IF(ISERROR(VLOOKUP(G126,[1]Goods!$A$1:$C$65536,3,0)),"",VLOOKUP(G126,[1]Goods!$A$1:$C$65536,3,0))</f>
        <v/>
      </c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8"/>
      <c r="AB126" s="78"/>
      <c r="AC126" s="78"/>
      <c r="AD126" s="78"/>
      <c r="AE126" s="78"/>
      <c r="AF126" s="78"/>
      <c r="AG126" s="78"/>
      <c r="AH126" s="128" t="str">
        <f>IF(ISERROR(VLOOKUP(G126,[1]Goods!$A$1:$D$65536,4,0)),"",VLOOKUP(G126,[1]Goods!$A$1:$D$65536,4,0))</f>
        <v/>
      </c>
      <c r="AI126" s="129"/>
      <c r="AJ126" s="129"/>
      <c r="AK126" s="129"/>
      <c r="AL126" s="129"/>
      <c r="AM126" s="129"/>
      <c r="AN126" s="130"/>
      <c r="AO126" s="76" t="str">
        <f t="shared" si="2"/>
        <v/>
      </c>
      <c r="AP126" s="76"/>
      <c r="AQ126" s="76"/>
      <c r="AR126" s="76"/>
      <c r="AS126" s="76"/>
      <c r="AT126" s="76"/>
      <c r="AU126" s="77"/>
    </row>
    <row r="127" spans="2:47" ht="20.25" customHeight="1" x14ac:dyDescent="0.15">
      <c r="B127" s="67">
        <v>36</v>
      </c>
      <c r="C127" s="68"/>
      <c r="D127" s="69" t="str">
        <f>IF(ISERROR(VLOOKUP(G127,[1]Goods!$A$1:$B$65536,2,0)),"",VLOOKUP(G127,[3]Goods!$A$1:$B$65536,2,0))</f>
        <v/>
      </c>
      <c r="E127" s="70"/>
      <c r="F127" s="71"/>
      <c r="G127" s="73"/>
      <c r="H127" s="74"/>
      <c r="I127" s="74"/>
      <c r="J127" s="74"/>
      <c r="K127" s="75"/>
      <c r="L127" s="72" t="str">
        <f>IF(ISERROR(VLOOKUP(G127,[1]Goods!$A$1:$C$65536,3,0)),"",VLOOKUP(G127,[1]Goods!$A$1:$C$65536,3,0))</f>
        <v/>
      </c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8"/>
      <c r="AB127" s="78"/>
      <c r="AC127" s="78"/>
      <c r="AD127" s="78"/>
      <c r="AE127" s="78"/>
      <c r="AF127" s="78"/>
      <c r="AG127" s="78"/>
      <c r="AH127" s="76" t="str">
        <f>IF(ISERROR(VLOOKUP(G127,[1]Goods!$A$1:$D$65536,4,0)),"",VLOOKUP(G127,[1]Goods!$A$1:$D$65536,4,0))</f>
        <v/>
      </c>
      <c r="AI127" s="76"/>
      <c r="AJ127" s="76"/>
      <c r="AK127" s="76"/>
      <c r="AL127" s="76"/>
      <c r="AM127" s="76"/>
      <c r="AN127" s="76"/>
      <c r="AO127" s="76" t="str">
        <f t="shared" si="2"/>
        <v/>
      </c>
      <c r="AP127" s="76"/>
      <c r="AQ127" s="76"/>
      <c r="AR127" s="76"/>
      <c r="AS127" s="76"/>
      <c r="AT127" s="76"/>
      <c r="AU127" s="77"/>
    </row>
    <row r="128" spans="2:47" ht="20.25" customHeight="1" x14ac:dyDescent="0.15">
      <c r="B128" s="67">
        <v>37</v>
      </c>
      <c r="C128" s="68"/>
      <c r="D128" s="69" t="str">
        <f>IF(ISERROR(VLOOKUP(G128,[1]Goods!$A$1:$B$65536,2,0)),"",VLOOKUP(G128,[3]Goods!$A$1:$B$65536,2,0))</f>
        <v/>
      </c>
      <c r="E128" s="70"/>
      <c r="F128" s="71"/>
      <c r="G128" s="73"/>
      <c r="H128" s="74"/>
      <c r="I128" s="74"/>
      <c r="J128" s="74"/>
      <c r="K128" s="75"/>
      <c r="L128" s="72" t="str">
        <f>IF(ISERROR(VLOOKUP(G128,[1]Goods!$A$1:$C$65536,3,0)),"",VLOOKUP(G128,[1]Goods!$A$1:$C$65536,3,0))</f>
        <v/>
      </c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8"/>
      <c r="AB128" s="78"/>
      <c r="AC128" s="78"/>
      <c r="AD128" s="78"/>
      <c r="AE128" s="78"/>
      <c r="AF128" s="78"/>
      <c r="AG128" s="78"/>
      <c r="AH128" s="76" t="str">
        <f>IF(ISERROR(VLOOKUP(G128,[1]Goods!$A$1:$D$65536,4,0)),"",VLOOKUP(G128,[1]Goods!$A$1:$D$65536,4,0))</f>
        <v/>
      </c>
      <c r="AI128" s="76"/>
      <c r="AJ128" s="76"/>
      <c r="AK128" s="76"/>
      <c r="AL128" s="76"/>
      <c r="AM128" s="76"/>
      <c r="AN128" s="76"/>
      <c r="AO128" s="76" t="str">
        <f t="shared" si="2"/>
        <v/>
      </c>
      <c r="AP128" s="76"/>
      <c r="AQ128" s="76"/>
      <c r="AR128" s="76"/>
      <c r="AS128" s="76"/>
      <c r="AT128" s="76"/>
      <c r="AU128" s="77"/>
    </row>
    <row r="129" spans="2:47" ht="20.25" customHeight="1" x14ac:dyDescent="0.15">
      <c r="B129" s="67">
        <v>38</v>
      </c>
      <c r="C129" s="68"/>
      <c r="D129" s="69" t="str">
        <f>IF(ISERROR(VLOOKUP(G129,[1]Goods!$A$1:$B$65536,2,0)),"",VLOOKUP(G129,[3]Goods!$A$1:$B$65536,2,0))</f>
        <v/>
      </c>
      <c r="E129" s="70"/>
      <c r="F129" s="71"/>
      <c r="G129" s="73"/>
      <c r="H129" s="74"/>
      <c r="I129" s="74"/>
      <c r="J129" s="74"/>
      <c r="K129" s="75"/>
      <c r="L129" s="72" t="str">
        <f>IF(ISERROR(VLOOKUP(G129,[1]Goods!$A$1:$C$65536,3,0)),"",VLOOKUP(G129,[1]Goods!$A$1:$C$65536,3,0))</f>
        <v/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8"/>
      <c r="AB129" s="78"/>
      <c r="AC129" s="78"/>
      <c r="AD129" s="78"/>
      <c r="AE129" s="78"/>
      <c r="AF129" s="78"/>
      <c r="AG129" s="78"/>
      <c r="AH129" s="76" t="str">
        <f>IF(ISERROR(VLOOKUP(G129,[1]Goods!$A$1:$D$65536,4,0)),"",VLOOKUP(G129,[1]Goods!$A$1:$D$65536,4,0))</f>
        <v/>
      </c>
      <c r="AI129" s="76"/>
      <c r="AJ129" s="76"/>
      <c r="AK129" s="76"/>
      <c r="AL129" s="76"/>
      <c r="AM129" s="76"/>
      <c r="AN129" s="76"/>
      <c r="AO129" s="76" t="str">
        <f t="shared" si="2"/>
        <v/>
      </c>
      <c r="AP129" s="76"/>
      <c r="AQ129" s="76"/>
      <c r="AR129" s="76"/>
      <c r="AS129" s="76"/>
      <c r="AT129" s="76"/>
      <c r="AU129" s="77"/>
    </row>
    <row r="130" spans="2:47" ht="20.25" customHeight="1" x14ac:dyDescent="0.15">
      <c r="B130" s="67">
        <v>39</v>
      </c>
      <c r="C130" s="68"/>
      <c r="D130" s="69" t="str">
        <f>IF(ISERROR(VLOOKUP(G130,[1]Goods!$A$1:$B$65536,2,0)),"",VLOOKUP(G130,[3]Goods!$A$1:$B$65536,2,0))</f>
        <v/>
      </c>
      <c r="E130" s="70"/>
      <c r="F130" s="71"/>
      <c r="G130" s="73"/>
      <c r="H130" s="74"/>
      <c r="I130" s="74"/>
      <c r="J130" s="74"/>
      <c r="K130" s="75"/>
      <c r="L130" s="72" t="str">
        <f>IF(ISERROR(VLOOKUP(G130,[1]Goods!$A$1:$C$65536,3,0)),"",VLOOKUP(G130,[1]Goods!$A$1:$C$65536,3,0))</f>
        <v/>
      </c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8"/>
      <c r="AB130" s="78"/>
      <c r="AC130" s="78"/>
      <c r="AD130" s="78"/>
      <c r="AE130" s="78"/>
      <c r="AF130" s="78"/>
      <c r="AG130" s="78"/>
      <c r="AH130" s="76" t="str">
        <f>IF(ISERROR(VLOOKUP(G130,[1]Goods!$A$1:$D$65536,4,0)),"",VLOOKUP(G130,[1]Goods!$A$1:$D$65536,4,0))</f>
        <v/>
      </c>
      <c r="AI130" s="76"/>
      <c r="AJ130" s="76"/>
      <c r="AK130" s="76"/>
      <c r="AL130" s="76"/>
      <c r="AM130" s="76"/>
      <c r="AN130" s="76"/>
      <c r="AO130" s="76" t="str">
        <f t="shared" si="2"/>
        <v/>
      </c>
      <c r="AP130" s="76"/>
      <c r="AQ130" s="76"/>
      <c r="AR130" s="76"/>
      <c r="AS130" s="76"/>
      <c r="AT130" s="76"/>
      <c r="AU130" s="77"/>
    </row>
    <row r="131" spans="2:47" ht="20.25" customHeight="1" thickBot="1" x14ac:dyDescent="0.2">
      <c r="B131" s="118">
        <v>40</v>
      </c>
      <c r="C131" s="119"/>
      <c r="D131" s="120" t="str">
        <f>IF(ISERROR(VLOOKUP(G131,[1]Goods!$A$1:$B$65536,2,0)),"",VLOOKUP(G131,[3]Goods!$A$1:$B$65536,2,0))</f>
        <v/>
      </c>
      <c r="E131" s="121"/>
      <c r="F131" s="122"/>
      <c r="G131" s="123"/>
      <c r="H131" s="124"/>
      <c r="I131" s="124"/>
      <c r="J131" s="124"/>
      <c r="K131" s="125"/>
      <c r="L131" s="126" t="str">
        <f>IF(ISERROR(VLOOKUP(G131,[1]Goods!$A$1:$C$65536,3,0)),"",VLOOKUP(G131,[1]Goods!$A$1:$C$65536,3,0))</f>
        <v/>
      </c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14"/>
      <c r="AB131" s="114"/>
      <c r="AC131" s="114"/>
      <c r="AD131" s="114"/>
      <c r="AE131" s="114"/>
      <c r="AF131" s="114"/>
      <c r="AG131" s="114"/>
      <c r="AH131" s="115" t="str">
        <f>IF(ISERROR(VLOOKUP(G131,[1]Goods!$A$1:$D$65536,4,0)),"",VLOOKUP(G131,[1]Goods!$A$1:$D$65536,4,0))</f>
        <v/>
      </c>
      <c r="AI131" s="115"/>
      <c r="AJ131" s="115"/>
      <c r="AK131" s="115"/>
      <c r="AL131" s="115"/>
      <c r="AM131" s="115"/>
      <c r="AN131" s="115"/>
      <c r="AO131" s="115" t="str">
        <f t="shared" si="2"/>
        <v/>
      </c>
      <c r="AP131" s="115"/>
      <c r="AQ131" s="115"/>
      <c r="AR131" s="115"/>
      <c r="AS131" s="115"/>
      <c r="AT131" s="115"/>
      <c r="AU131" s="116"/>
    </row>
    <row r="133" spans="2:47" ht="11.25" customHeight="1" thickBot="1" x14ac:dyDescent="0.2"/>
    <row r="134" spans="2:47" ht="20.25" customHeight="1" thickBot="1" x14ac:dyDescent="0.2">
      <c r="B134" s="50" t="s">
        <v>37</v>
      </c>
      <c r="C134" s="51"/>
      <c r="D134" s="51"/>
      <c r="E134" s="51"/>
      <c r="F134" s="51"/>
      <c r="G134" s="52"/>
      <c r="AH134" s="54" t="s">
        <v>15</v>
      </c>
      <c r="AI134" s="54"/>
      <c r="AJ134" s="54"/>
      <c r="AK134" s="54"/>
      <c r="AL134" s="54"/>
      <c r="AM134" s="54"/>
      <c r="AN134" s="54"/>
      <c r="AO134" s="54"/>
      <c r="AP134" s="2" t="s">
        <v>17</v>
      </c>
      <c r="AQ134" s="2"/>
      <c r="AR134" s="54">
        <v>5</v>
      </c>
      <c r="AS134" s="54"/>
      <c r="AT134" s="54"/>
      <c r="AU134" s="2" t="s">
        <v>18</v>
      </c>
    </row>
    <row r="135" spans="2:47" ht="20.25" customHeight="1" x14ac:dyDescent="0.15">
      <c r="B135" s="57" t="s">
        <v>8</v>
      </c>
      <c r="C135" s="55"/>
      <c r="D135" s="55" t="s">
        <v>0</v>
      </c>
      <c r="E135" s="55"/>
      <c r="F135" s="55"/>
      <c r="G135" s="113" t="s">
        <v>1</v>
      </c>
      <c r="H135" s="113"/>
      <c r="I135" s="113"/>
      <c r="J135" s="113"/>
      <c r="K135" s="113"/>
      <c r="L135" s="55" t="s">
        <v>2</v>
      </c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 t="s">
        <v>3</v>
      </c>
      <c r="AB135" s="55"/>
      <c r="AC135" s="55"/>
      <c r="AD135" s="55"/>
      <c r="AE135" s="55" t="s">
        <v>4</v>
      </c>
      <c r="AF135" s="55"/>
      <c r="AG135" s="55"/>
      <c r="AH135" s="55" t="s">
        <v>5</v>
      </c>
      <c r="AI135" s="55"/>
      <c r="AJ135" s="55"/>
      <c r="AK135" s="55"/>
      <c r="AL135" s="55"/>
      <c r="AM135" s="55"/>
      <c r="AN135" s="55"/>
      <c r="AO135" s="55" t="s">
        <v>6</v>
      </c>
      <c r="AP135" s="55"/>
      <c r="AQ135" s="55"/>
      <c r="AR135" s="55"/>
      <c r="AS135" s="55"/>
      <c r="AT135" s="55"/>
      <c r="AU135" s="56"/>
    </row>
    <row r="136" spans="2:47" ht="20.25" customHeight="1" x14ac:dyDescent="0.15">
      <c r="B136" s="67">
        <v>1</v>
      </c>
      <c r="C136" s="68"/>
      <c r="D136" s="69" t="str">
        <f>IF(ISERROR(VLOOKUP(G136,[1]Goods!$A$1:$B$65536,2,0)),"",VLOOKUP(G136,[3]Goods!$A$1:$B$65536,2,0))</f>
        <v/>
      </c>
      <c r="E136" s="70"/>
      <c r="F136" s="71"/>
      <c r="G136" s="73"/>
      <c r="H136" s="74"/>
      <c r="I136" s="74"/>
      <c r="J136" s="74"/>
      <c r="K136" s="75"/>
      <c r="L136" s="72" t="str">
        <f>IF(ISERROR(VLOOKUP(G136,[1]Goods!$A$1:$C$65536,3,0)),"",VLOOKUP(G136,[1]Goods!$A$1:$C$65536,3,0))</f>
        <v/>
      </c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8"/>
      <c r="AB136" s="78"/>
      <c r="AC136" s="78"/>
      <c r="AD136" s="78"/>
      <c r="AE136" s="78"/>
      <c r="AF136" s="78"/>
      <c r="AG136" s="78"/>
      <c r="AH136" s="128" t="str">
        <f>IF(ISERROR(VLOOKUP(G136,[1]Goods!$A$1:$D$65536,4,0)),"",VLOOKUP(G136,[1]Goods!$A$1:$D$65536,4,0))</f>
        <v/>
      </c>
      <c r="AI136" s="129"/>
      <c r="AJ136" s="129"/>
      <c r="AK136" s="129"/>
      <c r="AL136" s="129"/>
      <c r="AM136" s="129"/>
      <c r="AN136" s="130"/>
      <c r="AO136" s="76" t="str">
        <f>IF(ISERROR(AH136*AE136),"",(AH136*AE136))</f>
        <v/>
      </c>
      <c r="AP136" s="76"/>
      <c r="AQ136" s="76"/>
      <c r="AR136" s="76"/>
      <c r="AS136" s="76"/>
      <c r="AT136" s="76"/>
      <c r="AU136" s="77"/>
    </row>
    <row r="137" spans="2:47" ht="20.25" customHeight="1" x14ac:dyDescent="0.15">
      <c r="B137" s="67">
        <v>2</v>
      </c>
      <c r="C137" s="68"/>
      <c r="D137" s="69" t="str">
        <f>IF(ISERROR(VLOOKUP(G137,[1]Goods!$A$1:$B$65536,2,0)),"",VLOOKUP(G137,[3]Goods!$A$1:$B$65536,2,0))</f>
        <v/>
      </c>
      <c r="E137" s="70"/>
      <c r="F137" s="71"/>
      <c r="G137" s="73"/>
      <c r="H137" s="74"/>
      <c r="I137" s="74"/>
      <c r="J137" s="74"/>
      <c r="K137" s="75"/>
      <c r="L137" s="72" t="str">
        <f>IF(ISERROR(VLOOKUP(G137,[1]Goods!$A$1:$C$65536,3,0)),"",VLOOKUP(G137,[1]Goods!$A$1:$C$65536,3,0))</f>
        <v/>
      </c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8"/>
      <c r="AB137" s="78"/>
      <c r="AC137" s="78"/>
      <c r="AD137" s="78"/>
      <c r="AE137" s="78"/>
      <c r="AF137" s="78"/>
      <c r="AG137" s="78"/>
      <c r="AH137" s="128" t="str">
        <f>IF(ISERROR(VLOOKUP(G137,[1]Goods!$A$1:$D$65536,4,0)),"",VLOOKUP(G137,[1]Goods!$A$1:$D$65536,4,0))</f>
        <v/>
      </c>
      <c r="AI137" s="129"/>
      <c r="AJ137" s="129"/>
      <c r="AK137" s="129"/>
      <c r="AL137" s="129"/>
      <c r="AM137" s="129"/>
      <c r="AN137" s="130"/>
      <c r="AO137" s="76" t="str">
        <f t="shared" ref="AO137:AO175" si="3">IF(ISERROR(AH137*AE137),"",(AH137*AE137))</f>
        <v/>
      </c>
      <c r="AP137" s="76"/>
      <c r="AQ137" s="76"/>
      <c r="AR137" s="76"/>
      <c r="AS137" s="76"/>
      <c r="AT137" s="76"/>
      <c r="AU137" s="77"/>
    </row>
    <row r="138" spans="2:47" ht="20.25" customHeight="1" x14ac:dyDescent="0.15">
      <c r="B138" s="67">
        <v>3</v>
      </c>
      <c r="C138" s="68"/>
      <c r="D138" s="69" t="str">
        <f>IF(ISERROR(VLOOKUP(G138,[1]Goods!$A$1:$B$65536,2,0)),"",VLOOKUP(G138,[3]Goods!$A$1:$B$65536,2,0))</f>
        <v/>
      </c>
      <c r="E138" s="70"/>
      <c r="F138" s="71"/>
      <c r="G138" s="73"/>
      <c r="H138" s="74"/>
      <c r="I138" s="74"/>
      <c r="J138" s="74"/>
      <c r="K138" s="75"/>
      <c r="L138" s="72" t="str">
        <f>IF(ISERROR(VLOOKUP(G138,[1]Goods!$A$1:$C$65536,3,0)),"",VLOOKUP(G138,[1]Goods!$A$1:$C$65536,3,0))</f>
        <v/>
      </c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8"/>
      <c r="AB138" s="78"/>
      <c r="AC138" s="78"/>
      <c r="AD138" s="78"/>
      <c r="AE138" s="78"/>
      <c r="AF138" s="78"/>
      <c r="AG138" s="78"/>
      <c r="AH138" s="128" t="str">
        <f>IF(ISERROR(VLOOKUP(G138,[1]Goods!$A$1:$D$65536,4,0)),"",VLOOKUP(G138,[1]Goods!$A$1:$D$65536,4,0))</f>
        <v/>
      </c>
      <c r="AI138" s="129"/>
      <c r="AJ138" s="129"/>
      <c r="AK138" s="129"/>
      <c r="AL138" s="129"/>
      <c r="AM138" s="129"/>
      <c r="AN138" s="130"/>
      <c r="AO138" s="76" t="str">
        <f t="shared" si="3"/>
        <v/>
      </c>
      <c r="AP138" s="76"/>
      <c r="AQ138" s="76"/>
      <c r="AR138" s="76"/>
      <c r="AS138" s="76"/>
      <c r="AT138" s="76"/>
      <c r="AU138" s="77"/>
    </row>
    <row r="139" spans="2:47" ht="20.25" customHeight="1" x14ac:dyDescent="0.15">
      <c r="B139" s="67">
        <v>4</v>
      </c>
      <c r="C139" s="68"/>
      <c r="D139" s="69" t="str">
        <f>IF(ISERROR(VLOOKUP(G139,[1]Goods!$A$1:$B$65536,2,0)),"",VLOOKUP(G139,[3]Goods!$A$1:$B$65536,2,0))</f>
        <v/>
      </c>
      <c r="E139" s="70"/>
      <c r="F139" s="71"/>
      <c r="G139" s="73"/>
      <c r="H139" s="74"/>
      <c r="I139" s="74"/>
      <c r="J139" s="74"/>
      <c r="K139" s="75"/>
      <c r="L139" s="72" t="str">
        <f>IF(ISERROR(VLOOKUP(G139,[1]Goods!$A$1:$C$65536,3,0)),"",VLOOKUP(G139,[1]Goods!$A$1:$C$65536,3,0))</f>
        <v/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8"/>
      <c r="AB139" s="78"/>
      <c r="AC139" s="78"/>
      <c r="AD139" s="78"/>
      <c r="AE139" s="78"/>
      <c r="AF139" s="78"/>
      <c r="AG139" s="78"/>
      <c r="AH139" s="128" t="str">
        <f>IF(ISERROR(VLOOKUP(G139,[1]Goods!$A$1:$D$65536,4,0)),"",VLOOKUP(G139,[1]Goods!$A$1:$D$65536,4,0))</f>
        <v/>
      </c>
      <c r="AI139" s="129"/>
      <c r="AJ139" s="129"/>
      <c r="AK139" s="129"/>
      <c r="AL139" s="129"/>
      <c r="AM139" s="129"/>
      <c r="AN139" s="130"/>
      <c r="AO139" s="76" t="str">
        <f t="shared" si="3"/>
        <v/>
      </c>
      <c r="AP139" s="76"/>
      <c r="AQ139" s="76"/>
      <c r="AR139" s="76"/>
      <c r="AS139" s="76"/>
      <c r="AT139" s="76"/>
      <c r="AU139" s="77"/>
    </row>
    <row r="140" spans="2:47" ht="20.25" customHeight="1" x14ac:dyDescent="0.15">
      <c r="B140" s="67">
        <v>5</v>
      </c>
      <c r="C140" s="68"/>
      <c r="D140" s="69" t="str">
        <f>IF(ISERROR(VLOOKUP(G140,[1]Goods!$A$1:$B$65536,2,0)),"",VLOOKUP(G140,[3]Goods!$A$1:$B$65536,2,0))</f>
        <v/>
      </c>
      <c r="E140" s="70"/>
      <c r="F140" s="71"/>
      <c r="G140" s="73"/>
      <c r="H140" s="74"/>
      <c r="I140" s="74"/>
      <c r="J140" s="74"/>
      <c r="K140" s="75"/>
      <c r="L140" s="72" t="str">
        <f>IF(ISERROR(VLOOKUP(G140,[1]Goods!$A$1:$C$65536,3,0)),"",VLOOKUP(G140,[1]Goods!$A$1:$C$65536,3,0))</f>
        <v/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8"/>
      <c r="AB140" s="78"/>
      <c r="AC140" s="78"/>
      <c r="AD140" s="78"/>
      <c r="AE140" s="78"/>
      <c r="AF140" s="78"/>
      <c r="AG140" s="78"/>
      <c r="AH140" s="128" t="str">
        <f>IF(ISERROR(VLOOKUP(G140,[1]Goods!$A$1:$D$65536,4,0)),"",VLOOKUP(G140,[1]Goods!$A$1:$D$65536,4,0))</f>
        <v/>
      </c>
      <c r="AI140" s="129"/>
      <c r="AJ140" s="129"/>
      <c r="AK140" s="129"/>
      <c r="AL140" s="129"/>
      <c r="AM140" s="129"/>
      <c r="AN140" s="130"/>
      <c r="AO140" s="76" t="str">
        <f t="shared" si="3"/>
        <v/>
      </c>
      <c r="AP140" s="76"/>
      <c r="AQ140" s="76"/>
      <c r="AR140" s="76"/>
      <c r="AS140" s="76"/>
      <c r="AT140" s="76"/>
      <c r="AU140" s="77"/>
    </row>
    <row r="141" spans="2:47" ht="20.25" customHeight="1" x14ac:dyDescent="0.15">
      <c r="B141" s="67">
        <v>6</v>
      </c>
      <c r="C141" s="68"/>
      <c r="D141" s="69" t="str">
        <f>IF(ISERROR(VLOOKUP(G141,[1]Goods!$A$1:$B$65536,2,0)),"",VLOOKUP(G141,[3]Goods!$A$1:$B$65536,2,0))</f>
        <v/>
      </c>
      <c r="E141" s="70"/>
      <c r="F141" s="71"/>
      <c r="G141" s="73"/>
      <c r="H141" s="74"/>
      <c r="I141" s="74"/>
      <c r="J141" s="74"/>
      <c r="K141" s="75"/>
      <c r="L141" s="72" t="str">
        <f>IF(ISERROR(VLOOKUP(G141,[1]Goods!$A$1:$C$65536,3,0)),"",VLOOKUP(G141,[1]Goods!$A$1:$C$65536,3,0))</f>
        <v/>
      </c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8"/>
      <c r="AB141" s="78"/>
      <c r="AC141" s="78"/>
      <c r="AD141" s="78"/>
      <c r="AE141" s="78"/>
      <c r="AF141" s="78"/>
      <c r="AG141" s="78"/>
      <c r="AH141" s="128" t="str">
        <f>IF(ISERROR(VLOOKUP(G141,[1]Goods!$A$1:$D$65536,4,0)),"",VLOOKUP(G141,[1]Goods!$A$1:$D$65536,4,0))</f>
        <v/>
      </c>
      <c r="AI141" s="129"/>
      <c r="AJ141" s="129"/>
      <c r="AK141" s="129"/>
      <c r="AL141" s="129"/>
      <c r="AM141" s="129"/>
      <c r="AN141" s="130"/>
      <c r="AO141" s="76" t="str">
        <f t="shared" si="3"/>
        <v/>
      </c>
      <c r="AP141" s="76"/>
      <c r="AQ141" s="76"/>
      <c r="AR141" s="76"/>
      <c r="AS141" s="76"/>
      <c r="AT141" s="76"/>
      <c r="AU141" s="77"/>
    </row>
    <row r="142" spans="2:47" ht="20.25" customHeight="1" x14ac:dyDescent="0.15">
      <c r="B142" s="67">
        <v>7</v>
      </c>
      <c r="C142" s="68"/>
      <c r="D142" s="69" t="str">
        <f>IF(ISERROR(VLOOKUP(G142,[1]Goods!$A$1:$B$65536,2,0)),"",VLOOKUP(G142,[3]Goods!$A$1:$B$65536,2,0))</f>
        <v/>
      </c>
      <c r="E142" s="70"/>
      <c r="F142" s="71"/>
      <c r="G142" s="73"/>
      <c r="H142" s="74"/>
      <c r="I142" s="74"/>
      <c r="J142" s="74"/>
      <c r="K142" s="75"/>
      <c r="L142" s="72" t="str">
        <f>IF(ISERROR(VLOOKUP(G142,[1]Goods!$A$1:$C$65536,3,0)),"",VLOOKUP(G142,[1]Goods!$A$1:$C$65536,3,0))</f>
        <v/>
      </c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8"/>
      <c r="AB142" s="78"/>
      <c r="AC142" s="78"/>
      <c r="AD142" s="78"/>
      <c r="AE142" s="78"/>
      <c r="AF142" s="78"/>
      <c r="AG142" s="78"/>
      <c r="AH142" s="128" t="str">
        <f>IF(ISERROR(VLOOKUP(G142,[1]Goods!$A$1:$D$65536,4,0)),"",VLOOKUP(G142,[1]Goods!$A$1:$D$65536,4,0))</f>
        <v/>
      </c>
      <c r="AI142" s="129"/>
      <c r="AJ142" s="129"/>
      <c r="AK142" s="129"/>
      <c r="AL142" s="129"/>
      <c r="AM142" s="129"/>
      <c r="AN142" s="130"/>
      <c r="AO142" s="76" t="str">
        <f t="shared" si="3"/>
        <v/>
      </c>
      <c r="AP142" s="76"/>
      <c r="AQ142" s="76"/>
      <c r="AR142" s="76"/>
      <c r="AS142" s="76"/>
      <c r="AT142" s="76"/>
      <c r="AU142" s="77"/>
    </row>
    <row r="143" spans="2:47" ht="20.25" customHeight="1" x14ac:dyDescent="0.15">
      <c r="B143" s="67">
        <v>8</v>
      </c>
      <c r="C143" s="68"/>
      <c r="D143" s="69" t="str">
        <f>IF(ISERROR(VLOOKUP(G143,[1]Goods!$A$1:$B$65536,2,0)),"",VLOOKUP(G143,[3]Goods!$A$1:$B$65536,2,0))</f>
        <v/>
      </c>
      <c r="E143" s="70"/>
      <c r="F143" s="71"/>
      <c r="G143" s="73"/>
      <c r="H143" s="74"/>
      <c r="I143" s="74"/>
      <c r="J143" s="74"/>
      <c r="K143" s="75"/>
      <c r="L143" s="72" t="str">
        <f>IF(ISERROR(VLOOKUP(G143,[1]Goods!$A$1:$C$65536,3,0)),"",VLOOKUP(G143,[1]Goods!$A$1:$C$65536,3,0))</f>
        <v/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8"/>
      <c r="AB143" s="78"/>
      <c r="AC143" s="78"/>
      <c r="AD143" s="78"/>
      <c r="AE143" s="78"/>
      <c r="AF143" s="78"/>
      <c r="AG143" s="78"/>
      <c r="AH143" s="128" t="str">
        <f>IF(ISERROR(VLOOKUP(G143,[1]Goods!$A$1:$D$65536,4,0)),"",VLOOKUP(G143,[1]Goods!$A$1:$D$65536,4,0))</f>
        <v/>
      </c>
      <c r="AI143" s="129"/>
      <c r="AJ143" s="129"/>
      <c r="AK143" s="129"/>
      <c r="AL143" s="129"/>
      <c r="AM143" s="129"/>
      <c r="AN143" s="130"/>
      <c r="AO143" s="76" t="str">
        <f t="shared" si="3"/>
        <v/>
      </c>
      <c r="AP143" s="76"/>
      <c r="AQ143" s="76"/>
      <c r="AR143" s="76"/>
      <c r="AS143" s="76"/>
      <c r="AT143" s="76"/>
      <c r="AU143" s="77"/>
    </row>
    <row r="144" spans="2:47" ht="20.25" customHeight="1" x14ac:dyDescent="0.15">
      <c r="B144" s="67">
        <v>9</v>
      </c>
      <c r="C144" s="68"/>
      <c r="D144" s="69" t="str">
        <f>IF(ISERROR(VLOOKUP(G144,[1]Goods!$A$1:$B$65536,2,0)),"",VLOOKUP(G144,[3]Goods!$A$1:$B$65536,2,0))</f>
        <v/>
      </c>
      <c r="E144" s="70"/>
      <c r="F144" s="71"/>
      <c r="G144" s="73"/>
      <c r="H144" s="74"/>
      <c r="I144" s="74"/>
      <c r="J144" s="74"/>
      <c r="K144" s="75"/>
      <c r="L144" s="72" t="str">
        <f>IF(ISERROR(VLOOKUP(G144,[1]Goods!$A$1:$C$65536,3,0)),"",VLOOKUP(G144,[1]Goods!$A$1:$C$65536,3,0))</f>
        <v/>
      </c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8"/>
      <c r="AB144" s="78"/>
      <c r="AC144" s="78"/>
      <c r="AD144" s="78"/>
      <c r="AE144" s="78"/>
      <c r="AF144" s="78"/>
      <c r="AG144" s="78"/>
      <c r="AH144" s="128" t="str">
        <f>IF(ISERROR(VLOOKUP(G144,[1]Goods!$A$1:$D$65536,4,0)),"",VLOOKUP(G144,[1]Goods!$A$1:$D$65536,4,0))</f>
        <v/>
      </c>
      <c r="AI144" s="129"/>
      <c r="AJ144" s="129"/>
      <c r="AK144" s="129"/>
      <c r="AL144" s="129"/>
      <c r="AM144" s="129"/>
      <c r="AN144" s="130"/>
      <c r="AO144" s="76" t="str">
        <f t="shared" si="3"/>
        <v/>
      </c>
      <c r="AP144" s="76"/>
      <c r="AQ144" s="76"/>
      <c r="AR144" s="76"/>
      <c r="AS144" s="76"/>
      <c r="AT144" s="76"/>
      <c r="AU144" s="77"/>
    </row>
    <row r="145" spans="2:47" ht="20.25" customHeight="1" x14ac:dyDescent="0.15">
      <c r="B145" s="67">
        <v>10</v>
      </c>
      <c r="C145" s="68"/>
      <c r="D145" s="69" t="str">
        <f>IF(ISERROR(VLOOKUP(G145,[1]Goods!$A$1:$B$65536,2,0)),"",VLOOKUP(G145,[3]Goods!$A$1:$B$65536,2,0))</f>
        <v/>
      </c>
      <c r="E145" s="70"/>
      <c r="F145" s="71"/>
      <c r="G145" s="73"/>
      <c r="H145" s="74"/>
      <c r="I145" s="74"/>
      <c r="J145" s="74"/>
      <c r="K145" s="75"/>
      <c r="L145" s="72" t="str">
        <f>IF(ISERROR(VLOOKUP(G145,[1]Goods!$A$1:$C$65536,3,0)),"",VLOOKUP(G145,[1]Goods!$A$1:$C$65536,3,0))</f>
        <v/>
      </c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8"/>
      <c r="AB145" s="78"/>
      <c r="AC145" s="78"/>
      <c r="AD145" s="78"/>
      <c r="AE145" s="78"/>
      <c r="AF145" s="78"/>
      <c r="AG145" s="78"/>
      <c r="AH145" s="128" t="str">
        <f>IF(ISERROR(VLOOKUP(G145,[1]Goods!$A$1:$D$65536,4,0)),"",VLOOKUP(G145,[1]Goods!$A$1:$D$65536,4,0))</f>
        <v/>
      </c>
      <c r="AI145" s="129"/>
      <c r="AJ145" s="129"/>
      <c r="AK145" s="129"/>
      <c r="AL145" s="129"/>
      <c r="AM145" s="129"/>
      <c r="AN145" s="130"/>
      <c r="AO145" s="76" t="str">
        <f t="shared" si="3"/>
        <v/>
      </c>
      <c r="AP145" s="76"/>
      <c r="AQ145" s="76"/>
      <c r="AR145" s="76"/>
      <c r="AS145" s="76"/>
      <c r="AT145" s="76"/>
      <c r="AU145" s="77"/>
    </row>
    <row r="146" spans="2:47" ht="20.25" customHeight="1" x14ac:dyDescent="0.15">
      <c r="B146" s="67">
        <v>11</v>
      </c>
      <c r="C146" s="68"/>
      <c r="D146" s="69" t="str">
        <f>IF(ISERROR(VLOOKUP(G146,[1]Goods!$A$1:$B$65536,2,0)),"",VLOOKUP(G146,[3]Goods!$A$1:$B$65536,2,0))</f>
        <v/>
      </c>
      <c r="E146" s="70"/>
      <c r="F146" s="71"/>
      <c r="G146" s="73"/>
      <c r="H146" s="74"/>
      <c r="I146" s="74"/>
      <c r="J146" s="74"/>
      <c r="K146" s="75"/>
      <c r="L146" s="72" t="str">
        <f>IF(ISERROR(VLOOKUP(G146,[1]Goods!$A$1:$C$65536,3,0)),"",VLOOKUP(G146,[1]Goods!$A$1:$C$65536,3,0))</f>
        <v/>
      </c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8"/>
      <c r="AB146" s="78"/>
      <c r="AC146" s="78"/>
      <c r="AD146" s="78"/>
      <c r="AE146" s="78"/>
      <c r="AF146" s="78"/>
      <c r="AG146" s="78"/>
      <c r="AH146" s="128" t="str">
        <f>IF(ISERROR(VLOOKUP(G146,[1]Goods!$A$1:$D$65536,4,0)),"",VLOOKUP(G146,[1]Goods!$A$1:$D$65536,4,0))</f>
        <v/>
      </c>
      <c r="AI146" s="129"/>
      <c r="AJ146" s="129"/>
      <c r="AK146" s="129"/>
      <c r="AL146" s="129"/>
      <c r="AM146" s="129"/>
      <c r="AN146" s="130"/>
      <c r="AO146" s="76" t="str">
        <f t="shared" si="3"/>
        <v/>
      </c>
      <c r="AP146" s="76"/>
      <c r="AQ146" s="76"/>
      <c r="AR146" s="76"/>
      <c r="AS146" s="76"/>
      <c r="AT146" s="76"/>
      <c r="AU146" s="77"/>
    </row>
    <row r="147" spans="2:47" ht="20.25" customHeight="1" x14ac:dyDescent="0.15">
      <c r="B147" s="67">
        <v>12</v>
      </c>
      <c r="C147" s="68"/>
      <c r="D147" s="69" t="str">
        <f>IF(ISERROR(VLOOKUP(G147,[1]Goods!$A$1:$B$65536,2,0)),"",VLOOKUP(G147,[3]Goods!$A$1:$B$65536,2,0))</f>
        <v/>
      </c>
      <c r="E147" s="70"/>
      <c r="F147" s="71"/>
      <c r="G147" s="73"/>
      <c r="H147" s="74"/>
      <c r="I147" s="74"/>
      <c r="J147" s="74"/>
      <c r="K147" s="75"/>
      <c r="L147" s="72" t="str">
        <f>IF(ISERROR(VLOOKUP(G147,[1]Goods!$A$1:$C$65536,3,0)),"",VLOOKUP(G147,[1]Goods!$A$1:$C$65536,3,0))</f>
        <v/>
      </c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8"/>
      <c r="AB147" s="78"/>
      <c r="AC147" s="78"/>
      <c r="AD147" s="78"/>
      <c r="AE147" s="78"/>
      <c r="AF147" s="78"/>
      <c r="AG147" s="78"/>
      <c r="AH147" s="128" t="str">
        <f>IF(ISERROR(VLOOKUP(G147,[1]Goods!$A$1:$D$65536,4,0)),"",VLOOKUP(G147,[1]Goods!$A$1:$D$65536,4,0))</f>
        <v/>
      </c>
      <c r="AI147" s="129"/>
      <c r="AJ147" s="129"/>
      <c r="AK147" s="129"/>
      <c r="AL147" s="129"/>
      <c r="AM147" s="129"/>
      <c r="AN147" s="130"/>
      <c r="AO147" s="76" t="str">
        <f t="shared" si="3"/>
        <v/>
      </c>
      <c r="AP147" s="76"/>
      <c r="AQ147" s="76"/>
      <c r="AR147" s="76"/>
      <c r="AS147" s="76"/>
      <c r="AT147" s="76"/>
      <c r="AU147" s="77"/>
    </row>
    <row r="148" spans="2:47" ht="20.25" customHeight="1" x14ac:dyDescent="0.15">
      <c r="B148" s="67">
        <v>13</v>
      </c>
      <c r="C148" s="68"/>
      <c r="D148" s="69" t="str">
        <f>IF(ISERROR(VLOOKUP(G148,[1]Goods!$A$1:$B$65536,2,0)),"",VLOOKUP(G148,[3]Goods!$A$1:$B$65536,2,0))</f>
        <v/>
      </c>
      <c r="E148" s="70"/>
      <c r="F148" s="71"/>
      <c r="G148" s="73"/>
      <c r="H148" s="74"/>
      <c r="I148" s="74"/>
      <c r="J148" s="74"/>
      <c r="K148" s="75"/>
      <c r="L148" s="72" t="str">
        <f>IF(ISERROR(VLOOKUP(G148,[1]Goods!$A$1:$C$65536,3,0)),"",VLOOKUP(G148,[1]Goods!$A$1:$C$65536,3,0))</f>
        <v/>
      </c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8"/>
      <c r="AB148" s="78"/>
      <c r="AC148" s="78"/>
      <c r="AD148" s="78"/>
      <c r="AE148" s="78"/>
      <c r="AF148" s="78"/>
      <c r="AG148" s="78"/>
      <c r="AH148" s="128" t="str">
        <f>IF(ISERROR(VLOOKUP(G148,[1]Goods!$A$1:$D$65536,4,0)),"",VLOOKUP(G148,[1]Goods!$A$1:$D$65536,4,0))</f>
        <v/>
      </c>
      <c r="AI148" s="129"/>
      <c r="AJ148" s="129"/>
      <c r="AK148" s="129"/>
      <c r="AL148" s="129"/>
      <c r="AM148" s="129"/>
      <c r="AN148" s="130"/>
      <c r="AO148" s="76" t="str">
        <f t="shared" si="3"/>
        <v/>
      </c>
      <c r="AP148" s="76"/>
      <c r="AQ148" s="76"/>
      <c r="AR148" s="76"/>
      <c r="AS148" s="76"/>
      <c r="AT148" s="76"/>
      <c r="AU148" s="77"/>
    </row>
    <row r="149" spans="2:47" ht="20.25" customHeight="1" x14ac:dyDescent="0.15">
      <c r="B149" s="67">
        <v>14</v>
      </c>
      <c r="C149" s="68"/>
      <c r="D149" s="69" t="str">
        <f>IF(ISERROR(VLOOKUP(G149,[1]Goods!$A$1:$B$65536,2,0)),"",VLOOKUP(G149,[3]Goods!$A$1:$B$65536,2,0))</f>
        <v/>
      </c>
      <c r="E149" s="70"/>
      <c r="F149" s="71"/>
      <c r="G149" s="73"/>
      <c r="H149" s="74"/>
      <c r="I149" s="74"/>
      <c r="J149" s="74"/>
      <c r="K149" s="75"/>
      <c r="L149" s="72" t="str">
        <f>IF(ISERROR(VLOOKUP(G149,[1]Goods!$A$1:$C$65536,3,0)),"",VLOOKUP(G149,[1]Goods!$A$1:$C$65536,3,0))</f>
        <v/>
      </c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8"/>
      <c r="AB149" s="78"/>
      <c r="AC149" s="78"/>
      <c r="AD149" s="78"/>
      <c r="AE149" s="78"/>
      <c r="AF149" s="78"/>
      <c r="AG149" s="78"/>
      <c r="AH149" s="128" t="str">
        <f>IF(ISERROR(VLOOKUP(G149,[1]Goods!$A$1:$D$65536,4,0)),"",VLOOKUP(G149,[1]Goods!$A$1:$D$65536,4,0))</f>
        <v/>
      </c>
      <c r="AI149" s="129"/>
      <c r="AJ149" s="129"/>
      <c r="AK149" s="129"/>
      <c r="AL149" s="129"/>
      <c r="AM149" s="129"/>
      <c r="AN149" s="130"/>
      <c r="AO149" s="76" t="str">
        <f t="shared" si="3"/>
        <v/>
      </c>
      <c r="AP149" s="76"/>
      <c r="AQ149" s="76"/>
      <c r="AR149" s="76"/>
      <c r="AS149" s="76"/>
      <c r="AT149" s="76"/>
      <c r="AU149" s="77"/>
    </row>
    <row r="150" spans="2:47" ht="20.25" customHeight="1" x14ac:dyDescent="0.15">
      <c r="B150" s="67">
        <v>15</v>
      </c>
      <c r="C150" s="68"/>
      <c r="D150" s="69" t="str">
        <f>IF(ISERROR(VLOOKUP(G150,[1]Goods!$A$1:$B$65536,2,0)),"",VLOOKUP(G150,[3]Goods!$A$1:$B$65536,2,0))</f>
        <v/>
      </c>
      <c r="E150" s="70"/>
      <c r="F150" s="71"/>
      <c r="G150" s="73"/>
      <c r="H150" s="74"/>
      <c r="I150" s="74"/>
      <c r="J150" s="74"/>
      <c r="K150" s="75"/>
      <c r="L150" s="72" t="str">
        <f>IF(ISERROR(VLOOKUP(G150,[1]Goods!$A$1:$C$65536,3,0)),"",VLOOKUP(G150,[1]Goods!$A$1:$C$65536,3,0))</f>
        <v/>
      </c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8"/>
      <c r="AB150" s="78"/>
      <c r="AC150" s="78"/>
      <c r="AD150" s="78"/>
      <c r="AE150" s="78"/>
      <c r="AF150" s="78"/>
      <c r="AG150" s="78"/>
      <c r="AH150" s="128" t="str">
        <f>IF(ISERROR(VLOOKUP(G150,[1]Goods!$A$1:$D$65536,4,0)),"",VLOOKUP(G150,[1]Goods!$A$1:$D$65536,4,0))</f>
        <v/>
      </c>
      <c r="AI150" s="129"/>
      <c r="AJ150" s="129"/>
      <c r="AK150" s="129"/>
      <c r="AL150" s="129"/>
      <c r="AM150" s="129"/>
      <c r="AN150" s="130"/>
      <c r="AO150" s="76" t="str">
        <f t="shared" si="3"/>
        <v/>
      </c>
      <c r="AP150" s="76"/>
      <c r="AQ150" s="76"/>
      <c r="AR150" s="76"/>
      <c r="AS150" s="76"/>
      <c r="AT150" s="76"/>
      <c r="AU150" s="77"/>
    </row>
    <row r="151" spans="2:47" ht="20.25" customHeight="1" x14ac:dyDescent="0.15">
      <c r="B151" s="67">
        <v>16</v>
      </c>
      <c r="C151" s="68"/>
      <c r="D151" s="69" t="str">
        <f>IF(ISERROR(VLOOKUP(G151,[1]Goods!$A$1:$B$65536,2,0)),"",VLOOKUP(G151,[3]Goods!$A$1:$B$65536,2,0))</f>
        <v/>
      </c>
      <c r="E151" s="70"/>
      <c r="F151" s="71"/>
      <c r="G151" s="73"/>
      <c r="H151" s="74"/>
      <c r="I151" s="74"/>
      <c r="J151" s="74"/>
      <c r="K151" s="75"/>
      <c r="L151" s="72" t="str">
        <f>IF(ISERROR(VLOOKUP(G151,[1]Goods!$A$1:$C$65536,3,0)),"",VLOOKUP(G151,[1]Goods!$A$1:$C$65536,3,0))</f>
        <v/>
      </c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8"/>
      <c r="AB151" s="78"/>
      <c r="AC151" s="78"/>
      <c r="AD151" s="78"/>
      <c r="AE151" s="78"/>
      <c r="AF151" s="78"/>
      <c r="AG151" s="78"/>
      <c r="AH151" s="128" t="str">
        <f>IF(ISERROR(VLOOKUP(G151,[1]Goods!$A$1:$D$65536,4,0)),"",VLOOKUP(G151,[1]Goods!$A$1:$D$65536,4,0))</f>
        <v/>
      </c>
      <c r="AI151" s="129"/>
      <c r="AJ151" s="129"/>
      <c r="AK151" s="129"/>
      <c r="AL151" s="129"/>
      <c r="AM151" s="129"/>
      <c r="AN151" s="130"/>
      <c r="AO151" s="76" t="str">
        <f t="shared" si="3"/>
        <v/>
      </c>
      <c r="AP151" s="76"/>
      <c r="AQ151" s="76"/>
      <c r="AR151" s="76"/>
      <c r="AS151" s="76"/>
      <c r="AT151" s="76"/>
      <c r="AU151" s="77"/>
    </row>
    <row r="152" spans="2:47" ht="20.25" customHeight="1" x14ac:dyDescent="0.15">
      <c r="B152" s="67">
        <v>17</v>
      </c>
      <c r="C152" s="68"/>
      <c r="D152" s="69" t="str">
        <f>IF(ISERROR(VLOOKUP(G152,[1]Goods!$A$1:$B$65536,2,0)),"",VLOOKUP(G152,[3]Goods!$A$1:$B$65536,2,0))</f>
        <v/>
      </c>
      <c r="E152" s="70"/>
      <c r="F152" s="71"/>
      <c r="G152" s="73"/>
      <c r="H152" s="74"/>
      <c r="I152" s="74"/>
      <c r="J152" s="74"/>
      <c r="K152" s="75"/>
      <c r="L152" s="72" t="str">
        <f>IF(ISERROR(VLOOKUP(G152,[1]Goods!$A$1:$C$65536,3,0)),"",VLOOKUP(G152,[1]Goods!$A$1:$C$65536,3,0))</f>
        <v/>
      </c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8"/>
      <c r="AB152" s="78"/>
      <c r="AC152" s="78"/>
      <c r="AD152" s="78"/>
      <c r="AE152" s="78"/>
      <c r="AF152" s="78"/>
      <c r="AG152" s="78"/>
      <c r="AH152" s="128" t="str">
        <f>IF(ISERROR(VLOOKUP(G152,[1]Goods!$A$1:$D$65536,4,0)),"",VLOOKUP(G152,[1]Goods!$A$1:$D$65536,4,0))</f>
        <v/>
      </c>
      <c r="AI152" s="129"/>
      <c r="AJ152" s="129"/>
      <c r="AK152" s="129"/>
      <c r="AL152" s="129"/>
      <c r="AM152" s="129"/>
      <c r="AN152" s="130"/>
      <c r="AO152" s="76" t="str">
        <f t="shared" si="3"/>
        <v/>
      </c>
      <c r="AP152" s="76"/>
      <c r="AQ152" s="76"/>
      <c r="AR152" s="76"/>
      <c r="AS152" s="76"/>
      <c r="AT152" s="76"/>
      <c r="AU152" s="77"/>
    </row>
    <row r="153" spans="2:47" ht="20.25" customHeight="1" x14ac:dyDescent="0.15">
      <c r="B153" s="67">
        <v>18</v>
      </c>
      <c r="C153" s="68"/>
      <c r="D153" s="69" t="str">
        <f>IF(ISERROR(VLOOKUP(G153,[1]Goods!$A$1:$B$65536,2,0)),"",VLOOKUP(G153,[3]Goods!$A$1:$B$65536,2,0))</f>
        <v/>
      </c>
      <c r="E153" s="70"/>
      <c r="F153" s="71"/>
      <c r="G153" s="73"/>
      <c r="H153" s="74"/>
      <c r="I153" s="74"/>
      <c r="J153" s="74"/>
      <c r="K153" s="75"/>
      <c r="L153" s="72" t="str">
        <f>IF(ISERROR(VLOOKUP(G153,[1]Goods!$A$1:$C$65536,3,0)),"",VLOOKUP(G153,[1]Goods!$A$1:$C$65536,3,0))</f>
        <v/>
      </c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8"/>
      <c r="AB153" s="78"/>
      <c r="AC153" s="78"/>
      <c r="AD153" s="78"/>
      <c r="AE153" s="78"/>
      <c r="AF153" s="78"/>
      <c r="AG153" s="78"/>
      <c r="AH153" s="128" t="str">
        <f>IF(ISERROR(VLOOKUP(G153,[1]Goods!$A$1:$D$65536,4,0)),"",VLOOKUP(G153,[1]Goods!$A$1:$D$65536,4,0))</f>
        <v/>
      </c>
      <c r="AI153" s="129"/>
      <c r="AJ153" s="129"/>
      <c r="AK153" s="129"/>
      <c r="AL153" s="129"/>
      <c r="AM153" s="129"/>
      <c r="AN153" s="130"/>
      <c r="AO153" s="76" t="str">
        <f t="shared" si="3"/>
        <v/>
      </c>
      <c r="AP153" s="76"/>
      <c r="AQ153" s="76"/>
      <c r="AR153" s="76"/>
      <c r="AS153" s="76"/>
      <c r="AT153" s="76"/>
      <c r="AU153" s="77"/>
    </row>
    <row r="154" spans="2:47" ht="20.25" customHeight="1" x14ac:dyDescent="0.15">
      <c r="B154" s="67">
        <v>19</v>
      </c>
      <c r="C154" s="68"/>
      <c r="D154" s="69" t="str">
        <f>IF(ISERROR(VLOOKUP(G154,[1]Goods!$A$1:$B$65536,2,0)),"",VLOOKUP(G154,[3]Goods!$A$1:$B$65536,2,0))</f>
        <v/>
      </c>
      <c r="E154" s="70"/>
      <c r="F154" s="71"/>
      <c r="G154" s="73"/>
      <c r="H154" s="74"/>
      <c r="I154" s="74"/>
      <c r="J154" s="74"/>
      <c r="K154" s="75"/>
      <c r="L154" s="72" t="str">
        <f>IF(ISERROR(VLOOKUP(G154,[1]Goods!$A$1:$C$65536,3,0)),"",VLOOKUP(G154,[1]Goods!$A$1:$C$65536,3,0))</f>
        <v/>
      </c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8"/>
      <c r="AB154" s="78"/>
      <c r="AC154" s="78"/>
      <c r="AD154" s="78"/>
      <c r="AE154" s="78"/>
      <c r="AF154" s="78"/>
      <c r="AG154" s="78"/>
      <c r="AH154" s="128" t="str">
        <f>IF(ISERROR(VLOOKUP(G154,[1]Goods!$A$1:$D$65536,4,0)),"",VLOOKUP(G154,[1]Goods!$A$1:$D$65536,4,0))</f>
        <v/>
      </c>
      <c r="AI154" s="129"/>
      <c r="AJ154" s="129"/>
      <c r="AK154" s="129"/>
      <c r="AL154" s="129"/>
      <c r="AM154" s="129"/>
      <c r="AN154" s="130"/>
      <c r="AO154" s="76" t="str">
        <f t="shared" si="3"/>
        <v/>
      </c>
      <c r="AP154" s="76"/>
      <c r="AQ154" s="76"/>
      <c r="AR154" s="76"/>
      <c r="AS154" s="76"/>
      <c r="AT154" s="76"/>
      <c r="AU154" s="77"/>
    </row>
    <row r="155" spans="2:47" ht="20.25" customHeight="1" x14ac:dyDescent="0.15">
      <c r="B155" s="67">
        <v>20</v>
      </c>
      <c r="C155" s="68"/>
      <c r="D155" s="69" t="str">
        <f>IF(ISERROR(VLOOKUP(G155,[1]Goods!$A$1:$B$65536,2,0)),"",VLOOKUP(G155,[3]Goods!$A$1:$B$65536,2,0))</f>
        <v/>
      </c>
      <c r="E155" s="70"/>
      <c r="F155" s="71"/>
      <c r="G155" s="73"/>
      <c r="H155" s="74"/>
      <c r="I155" s="74"/>
      <c r="J155" s="74"/>
      <c r="K155" s="75"/>
      <c r="L155" s="72" t="str">
        <f>IF(ISERROR(VLOOKUP(G155,[1]Goods!$A$1:$C$65536,3,0)),"",VLOOKUP(G155,[1]Goods!$A$1:$C$65536,3,0))</f>
        <v/>
      </c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8"/>
      <c r="AB155" s="78"/>
      <c r="AC155" s="78"/>
      <c r="AD155" s="78"/>
      <c r="AE155" s="78"/>
      <c r="AF155" s="78"/>
      <c r="AG155" s="78"/>
      <c r="AH155" s="128" t="str">
        <f>IF(ISERROR(VLOOKUP(G155,[1]Goods!$A$1:$D$65536,4,0)),"",VLOOKUP(G155,[1]Goods!$A$1:$D$65536,4,0))</f>
        <v/>
      </c>
      <c r="AI155" s="129"/>
      <c r="AJ155" s="129"/>
      <c r="AK155" s="129"/>
      <c r="AL155" s="129"/>
      <c r="AM155" s="129"/>
      <c r="AN155" s="130"/>
      <c r="AO155" s="76" t="str">
        <f t="shared" si="3"/>
        <v/>
      </c>
      <c r="AP155" s="76"/>
      <c r="AQ155" s="76"/>
      <c r="AR155" s="76"/>
      <c r="AS155" s="76"/>
      <c r="AT155" s="76"/>
      <c r="AU155" s="77"/>
    </row>
    <row r="156" spans="2:47" ht="20.25" customHeight="1" x14ac:dyDescent="0.15">
      <c r="B156" s="67">
        <v>21</v>
      </c>
      <c r="C156" s="68"/>
      <c r="D156" s="69" t="str">
        <f>IF(ISERROR(VLOOKUP(G156,[1]Goods!$A$1:$B$65536,2,0)),"",VLOOKUP(G156,[3]Goods!$A$1:$B$65536,2,0))</f>
        <v/>
      </c>
      <c r="E156" s="70"/>
      <c r="F156" s="71"/>
      <c r="G156" s="73"/>
      <c r="H156" s="74"/>
      <c r="I156" s="74"/>
      <c r="J156" s="74"/>
      <c r="K156" s="75"/>
      <c r="L156" s="72" t="str">
        <f>IF(ISERROR(VLOOKUP(G156,[1]Goods!$A$1:$C$65536,3,0)),"",VLOOKUP(G156,[1]Goods!$A$1:$C$65536,3,0))</f>
        <v/>
      </c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8"/>
      <c r="AB156" s="78"/>
      <c r="AC156" s="78"/>
      <c r="AD156" s="78"/>
      <c r="AE156" s="78"/>
      <c r="AF156" s="78"/>
      <c r="AG156" s="78"/>
      <c r="AH156" s="128" t="str">
        <f>IF(ISERROR(VLOOKUP(G156,[1]Goods!$A$1:$D$65536,4,0)),"",VLOOKUP(G156,[1]Goods!$A$1:$D$65536,4,0))</f>
        <v/>
      </c>
      <c r="AI156" s="129"/>
      <c r="AJ156" s="129"/>
      <c r="AK156" s="129"/>
      <c r="AL156" s="129"/>
      <c r="AM156" s="129"/>
      <c r="AN156" s="130"/>
      <c r="AO156" s="76" t="str">
        <f t="shared" si="3"/>
        <v/>
      </c>
      <c r="AP156" s="76"/>
      <c r="AQ156" s="76"/>
      <c r="AR156" s="76"/>
      <c r="AS156" s="76"/>
      <c r="AT156" s="76"/>
      <c r="AU156" s="77"/>
    </row>
    <row r="157" spans="2:47" ht="20.25" customHeight="1" x14ac:dyDescent="0.15">
      <c r="B157" s="67">
        <v>22</v>
      </c>
      <c r="C157" s="68"/>
      <c r="D157" s="69" t="str">
        <f>IF(ISERROR(VLOOKUP(G157,[1]Goods!$A$1:$B$65536,2,0)),"",VLOOKUP(G157,[3]Goods!$A$1:$B$65536,2,0))</f>
        <v/>
      </c>
      <c r="E157" s="70"/>
      <c r="F157" s="71"/>
      <c r="G157" s="73"/>
      <c r="H157" s="74"/>
      <c r="I157" s="74"/>
      <c r="J157" s="74"/>
      <c r="K157" s="75"/>
      <c r="L157" s="72" t="str">
        <f>IF(ISERROR(VLOOKUP(G157,[1]Goods!$A$1:$C$65536,3,0)),"",VLOOKUP(G157,[1]Goods!$A$1:$C$65536,3,0))</f>
        <v/>
      </c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8"/>
      <c r="AB157" s="78"/>
      <c r="AC157" s="78"/>
      <c r="AD157" s="78"/>
      <c r="AE157" s="78"/>
      <c r="AF157" s="78"/>
      <c r="AG157" s="78"/>
      <c r="AH157" s="128" t="str">
        <f>IF(ISERROR(VLOOKUP(G157,[1]Goods!$A$1:$D$65536,4,0)),"",VLOOKUP(G157,[1]Goods!$A$1:$D$65536,4,0))</f>
        <v/>
      </c>
      <c r="AI157" s="129"/>
      <c r="AJ157" s="129"/>
      <c r="AK157" s="129"/>
      <c r="AL157" s="129"/>
      <c r="AM157" s="129"/>
      <c r="AN157" s="130"/>
      <c r="AO157" s="76" t="str">
        <f t="shared" si="3"/>
        <v/>
      </c>
      <c r="AP157" s="76"/>
      <c r="AQ157" s="76"/>
      <c r="AR157" s="76"/>
      <c r="AS157" s="76"/>
      <c r="AT157" s="76"/>
      <c r="AU157" s="77"/>
    </row>
    <row r="158" spans="2:47" ht="20.25" customHeight="1" x14ac:dyDescent="0.15">
      <c r="B158" s="67">
        <v>23</v>
      </c>
      <c r="C158" s="68"/>
      <c r="D158" s="69" t="str">
        <f>IF(ISERROR(VLOOKUP(G158,[1]Goods!$A$1:$B$65536,2,0)),"",VLOOKUP(G158,[3]Goods!$A$1:$B$65536,2,0))</f>
        <v/>
      </c>
      <c r="E158" s="70"/>
      <c r="F158" s="71"/>
      <c r="G158" s="73"/>
      <c r="H158" s="74"/>
      <c r="I158" s="74"/>
      <c r="J158" s="74"/>
      <c r="K158" s="75"/>
      <c r="L158" s="72" t="str">
        <f>IF(ISERROR(VLOOKUP(G158,[1]Goods!$A$1:$C$65536,3,0)),"",VLOOKUP(G158,[1]Goods!$A$1:$C$65536,3,0))</f>
        <v/>
      </c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8"/>
      <c r="AB158" s="78"/>
      <c r="AC158" s="78"/>
      <c r="AD158" s="78"/>
      <c r="AE158" s="78"/>
      <c r="AF158" s="78"/>
      <c r="AG158" s="78"/>
      <c r="AH158" s="128" t="str">
        <f>IF(ISERROR(VLOOKUP(G158,[1]Goods!$A$1:$D$65536,4,0)),"",VLOOKUP(G158,[1]Goods!$A$1:$D$65536,4,0))</f>
        <v/>
      </c>
      <c r="AI158" s="129"/>
      <c r="AJ158" s="129"/>
      <c r="AK158" s="129"/>
      <c r="AL158" s="129"/>
      <c r="AM158" s="129"/>
      <c r="AN158" s="130"/>
      <c r="AO158" s="76" t="str">
        <f t="shared" si="3"/>
        <v/>
      </c>
      <c r="AP158" s="76"/>
      <c r="AQ158" s="76"/>
      <c r="AR158" s="76"/>
      <c r="AS158" s="76"/>
      <c r="AT158" s="76"/>
      <c r="AU158" s="77"/>
    </row>
    <row r="159" spans="2:47" ht="20.25" customHeight="1" x14ac:dyDescent="0.15">
      <c r="B159" s="67">
        <v>24</v>
      </c>
      <c r="C159" s="68"/>
      <c r="D159" s="69" t="str">
        <f>IF(ISERROR(VLOOKUP(G159,[1]Goods!$A$1:$B$65536,2,0)),"",VLOOKUP(G159,[3]Goods!$A$1:$B$65536,2,0))</f>
        <v/>
      </c>
      <c r="E159" s="70"/>
      <c r="F159" s="71"/>
      <c r="G159" s="73"/>
      <c r="H159" s="74"/>
      <c r="I159" s="74"/>
      <c r="J159" s="74"/>
      <c r="K159" s="75"/>
      <c r="L159" s="72" t="str">
        <f>IF(ISERROR(VLOOKUP(G159,[1]Goods!$A$1:$C$65536,3,0)),"",VLOOKUP(G159,[1]Goods!$A$1:$C$65536,3,0))</f>
        <v/>
      </c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8"/>
      <c r="AB159" s="78"/>
      <c r="AC159" s="78"/>
      <c r="AD159" s="78"/>
      <c r="AE159" s="78"/>
      <c r="AF159" s="78"/>
      <c r="AG159" s="78"/>
      <c r="AH159" s="128" t="str">
        <f>IF(ISERROR(VLOOKUP(G159,[1]Goods!$A$1:$D$65536,4,0)),"",VLOOKUP(G159,[1]Goods!$A$1:$D$65536,4,0))</f>
        <v/>
      </c>
      <c r="AI159" s="129"/>
      <c r="AJ159" s="129"/>
      <c r="AK159" s="129"/>
      <c r="AL159" s="129"/>
      <c r="AM159" s="129"/>
      <c r="AN159" s="130"/>
      <c r="AO159" s="76" t="str">
        <f t="shared" si="3"/>
        <v/>
      </c>
      <c r="AP159" s="76"/>
      <c r="AQ159" s="76"/>
      <c r="AR159" s="76"/>
      <c r="AS159" s="76"/>
      <c r="AT159" s="76"/>
      <c r="AU159" s="77"/>
    </row>
    <row r="160" spans="2:47" ht="20.25" customHeight="1" x14ac:dyDescent="0.15">
      <c r="B160" s="67">
        <v>25</v>
      </c>
      <c r="C160" s="68"/>
      <c r="D160" s="69" t="str">
        <f>IF(ISERROR(VLOOKUP(G160,[1]Goods!$A$1:$B$65536,2,0)),"",VLOOKUP(G160,[3]Goods!$A$1:$B$65536,2,0))</f>
        <v/>
      </c>
      <c r="E160" s="70"/>
      <c r="F160" s="71"/>
      <c r="G160" s="73"/>
      <c r="H160" s="74"/>
      <c r="I160" s="74"/>
      <c r="J160" s="74"/>
      <c r="K160" s="75"/>
      <c r="L160" s="72" t="str">
        <f>IF(ISERROR(VLOOKUP(G160,[1]Goods!$A$1:$C$65536,3,0)),"",VLOOKUP(G160,[1]Goods!$A$1:$C$65536,3,0))</f>
        <v/>
      </c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8"/>
      <c r="AB160" s="78"/>
      <c r="AC160" s="78"/>
      <c r="AD160" s="78"/>
      <c r="AE160" s="78"/>
      <c r="AF160" s="78"/>
      <c r="AG160" s="78"/>
      <c r="AH160" s="128" t="str">
        <f>IF(ISERROR(VLOOKUP(G160,[1]Goods!$A$1:$D$65536,4,0)),"",VLOOKUP(G160,[1]Goods!$A$1:$D$65536,4,0))</f>
        <v/>
      </c>
      <c r="AI160" s="129"/>
      <c r="AJ160" s="129"/>
      <c r="AK160" s="129"/>
      <c r="AL160" s="129"/>
      <c r="AM160" s="129"/>
      <c r="AN160" s="130"/>
      <c r="AO160" s="76" t="str">
        <f t="shared" si="3"/>
        <v/>
      </c>
      <c r="AP160" s="76"/>
      <c r="AQ160" s="76"/>
      <c r="AR160" s="76"/>
      <c r="AS160" s="76"/>
      <c r="AT160" s="76"/>
      <c r="AU160" s="77"/>
    </row>
    <row r="161" spans="2:47" ht="20.25" customHeight="1" x14ac:dyDescent="0.15">
      <c r="B161" s="67">
        <v>26</v>
      </c>
      <c r="C161" s="68"/>
      <c r="D161" s="69" t="str">
        <f>IF(ISERROR(VLOOKUP(G161,[1]Goods!$A$1:$B$65536,2,0)),"",VLOOKUP(G161,[3]Goods!$A$1:$B$65536,2,0))</f>
        <v/>
      </c>
      <c r="E161" s="70"/>
      <c r="F161" s="71"/>
      <c r="G161" s="73"/>
      <c r="H161" s="74"/>
      <c r="I161" s="74"/>
      <c r="J161" s="74"/>
      <c r="K161" s="75"/>
      <c r="L161" s="72" t="str">
        <f>IF(ISERROR(VLOOKUP(G161,[1]Goods!$A$1:$C$65536,3,0)),"",VLOOKUP(G161,[1]Goods!$A$1:$C$65536,3,0))</f>
        <v/>
      </c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8"/>
      <c r="AB161" s="78"/>
      <c r="AC161" s="78"/>
      <c r="AD161" s="78"/>
      <c r="AE161" s="78"/>
      <c r="AF161" s="78"/>
      <c r="AG161" s="78"/>
      <c r="AH161" s="128" t="str">
        <f>IF(ISERROR(VLOOKUP(G161,[1]Goods!$A$1:$D$65536,4,0)),"",VLOOKUP(G161,[1]Goods!$A$1:$D$65536,4,0))</f>
        <v/>
      </c>
      <c r="AI161" s="129"/>
      <c r="AJ161" s="129"/>
      <c r="AK161" s="129"/>
      <c r="AL161" s="129"/>
      <c r="AM161" s="129"/>
      <c r="AN161" s="130"/>
      <c r="AO161" s="76" t="str">
        <f t="shared" si="3"/>
        <v/>
      </c>
      <c r="AP161" s="76"/>
      <c r="AQ161" s="76"/>
      <c r="AR161" s="76"/>
      <c r="AS161" s="76"/>
      <c r="AT161" s="76"/>
      <c r="AU161" s="77"/>
    </row>
    <row r="162" spans="2:47" ht="20.25" customHeight="1" x14ac:dyDescent="0.15">
      <c r="B162" s="67">
        <v>27</v>
      </c>
      <c r="C162" s="68"/>
      <c r="D162" s="69" t="str">
        <f>IF(ISERROR(VLOOKUP(G162,[1]Goods!$A$1:$B$65536,2,0)),"",VLOOKUP(G162,[3]Goods!$A$1:$B$65536,2,0))</f>
        <v/>
      </c>
      <c r="E162" s="70"/>
      <c r="F162" s="71"/>
      <c r="G162" s="73"/>
      <c r="H162" s="74"/>
      <c r="I162" s="74"/>
      <c r="J162" s="74"/>
      <c r="K162" s="75"/>
      <c r="L162" s="72" t="str">
        <f>IF(ISERROR(VLOOKUP(G162,[1]Goods!$A$1:$C$65536,3,0)),"",VLOOKUP(G162,[1]Goods!$A$1:$C$65536,3,0))</f>
        <v/>
      </c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8"/>
      <c r="AB162" s="78"/>
      <c r="AC162" s="78"/>
      <c r="AD162" s="78"/>
      <c r="AE162" s="78"/>
      <c r="AF162" s="78"/>
      <c r="AG162" s="78"/>
      <c r="AH162" s="128" t="str">
        <f>IF(ISERROR(VLOOKUP(G162,[1]Goods!$A$1:$D$65536,4,0)),"",VLOOKUP(G162,[1]Goods!$A$1:$D$65536,4,0))</f>
        <v/>
      </c>
      <c r="AI162" s="129"/>
      <c r="AJ162" s="129"/>
      <c r="AK162" s="129"/>
      <c r="AL162" s="129"/>
      <c r="AM162" s="129"/>
      <c r="AN162" s="130"/>
      <c r="AO162" s="76" t="str">
        <f t="shared" si="3"/>
        <v/>
      </c>
      <c r="AP162" s="76"/>
      <c r="AQ162" s="76"/>
      <c r="AR162" s="76"/>
      <c r="AS162" s="76"/>
      <c r="AT162" s="76"/>
      <c r="AU162" s="77"/>
    </row>
    <row r="163" spans="2:47" ht="20.25" customHeight="1" x14ac:dyDescent="0.15">
      <c r="B163" s="67">
        <v>28</v>
      </c>
      <c r="C163" s="68"/>
      <c r="D163" s="69" t="str">
        <f>IF(ISERROR(VLOOKUP(G163,[1]Goods!$A$1:$B$65536,2,0)),"",VLOOKUP(G163,[3]Goods!$A$1:$B$65536,2,0))</f>
        <v/>
      </c>
      <c r="E163" s="70"/>
      <c r="F163" s="71"/>
      <c r="G163" s="73"/>
      <c r="H163" s="74"/>
      <c r="I163" s="74"/>
      <c r="J163" s="74"/>
      <c r="K163" s="75"/>
      <c r="L163" s="72" t="str">
        <f>IF(ISERROR(VLOOKUP(G163,[1]Goods!$A$1:$C$65536,3,0)),"",VLOOKUP(G163,[1]Goods!$A$1:$C$65536,3,0))</f>
        <v/>
      </c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8"/>
      <c r="AB163" s="78"/>
      <c r="AC163" s="78"/>
      <c r="AD163" s="78"/>
      <c r="AE163" s="78"/>
      <c r="AF163" s="78"/>
      <c r="AG163" s="78"/>
      <c r="AH163" s="128" t="str">
        <f>IF(ISERROR(VLOOKUP(G163,[1]Goods!$A$1:$D$65536,4,0)),"",VLOOKUP(G163,[1]Goods!$A$1:$D$65536,4,0))</f>
        <v/>
      </c>
      <c r="AI163" s="129"/>
      <c r="AJ163" s="129"/>
      <c r="AK163" s="129"/>
      <c r="AL163" s="129"/>
      <c r="AM163" s="129"/>
      <c r="AN163" s="130"/>
      <c r="AO163" s="76" t="str">
        <f t="shared" si="3"/>
        <v/>
      </c>
      <c r="AP163" s="76"/>
      <c r="AQ163" s="76"/>
      <c r="AR163" s="76"/>
      <c r="AS163" s="76"/>
      <c r="AT163" s="76"/>
      <c r="AU163" s="77"/>
    </row>
    <row r="164" spans="2:47" ht="20.25" customHeight="1" x14ac:dyDescent="0.15">
      <c r="B164" s="67">
        <v>29</v>
      </c>
      <c r="C164" s="68"/>
      <c r="D164" s="69" t="str">
        <f>IF(ISERROR(VLOOKUP(G164,[1]Goods!$A$1:$B$65536,2,0)),"",VLOOKUP(G164,[3]Goods!$A$1:$B$65536,2,0))</f>
        <v/>
      </c>
      <c r="E164" s="70"/>
      <c r="F164" s="71"/>
      <c r="G164" s="73"/>
      <c r="H164" s="74"/>
      <c r="I164" s="74"/>
      <c r="J164" s="74"/>
      <c r="K164" s="75"/>
      <c r="L164" s="72" t="str">
        <f>IF(ISERROR(VLOOKUP(G164,[1]Goods!$A$1:$C$65536,3,0)),"",VLOOKUP(G164,[1]Goods!$A$1:$C$65536,3,0))</f>
        <v/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8"/>
      <c r="AB164" s="78"/>
      <c r="AC164" s="78"/>
      <c r="AD164" s="78"/>
      <c r="AE164" s="78"/>
      <c r="AF164" s="78"/>
      <c r="AG164" s="78"/>
      <c r="AH164" s="128" t="str">
        <f>IF(ISERROR(VLOOKUP(G164,[1]Goods!$A$1:$D$65536,4,0)),"",VLOOKUP(G164,[1]Goods!$A$1:$D$65536,4,0))</f>
        <v/>
      </c>
      <c r="AI164" s="129"/>
      <c r="AJ164" s="129"/>
      <c r="AK164" s="129"/>
      <c r="AL164" s="129"/>
      <c r="AM164" s="129"/>
      <c r="AN164" s="130"/>
      <c r="AO164" s="76" t="str">
        <f t="shared" si="3"/>
        <v/>
      </c>
      <c r="AP164" s="76"/>
      <c r="AQ164" s="76"/>
      <c r="AR164" s="76"/>
      <c r="AS164" s="76"/>
      <c r="AT164" s="76"/>
      <c r="AU164" s="77"/>
    </row>
    <row r="165" spans="2:47" ht="20.25" customHeight="1" x14ac:dyDescent="0.15">
      <c r="B165" s="67">
        <v>30</v>
      </c>
      <c r="C165" s="68"/>
      <c r="D165" s="69" t="str">
        <f>IF(ISERROR(VLOOKUP(G165,[1]Goods!$A$1:$B$65536,2,0)),"",VLOOKUP(G165,[3]Goods!$A$1:$B$65536,2,0))</f>
        <v/>
      </c>
      <c r="E165" s="70"/>
      <c r="F165" s="71"/>
      <c r="G165" s="73"/>
      <c r="H165" s="74"/>
      <c r="I165" s="74"/>
      <c r="J165" s="74"/>
      <c r="K165" s="75"/>
      <c r="L165" s="72" t="str">
        <f>IF(ISERROR(VLOOKUP(G165,[1]Goods!$A$1:$C$65536,3,0)),"",VLOOKUP(G165,[1]Goods!$A$1:$C$65536,3,0))</f>
        <v/>
      </c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8"/>
      <c r="AB165" s="78"/>
      <c r="AC165" s="78"/>
      <c r="AD165" s="78"/>
      <c r="AE165" s="78"/>
      <c r="AF165" s="78"/>
      <c r="AG165" s="78"/>
      <c r="AH165" s="128" t="str">
        <f>IF(ISERROR(VLOOKUP(G165,[1]Goods!$A$1:$D$65536,4,0)),"",VLOOKUP(G165,[1]Goods!$A$1:$D$65536,4,0))</f>
        <v/>
      </c>
      <c r="AI165" s="129"/>
      <c r="AJ165" s="129"/>
      <c r="AK165" s="129"/>
      <c r="AL165" s="129"/>
      <c r="AM165" s="129"/>
      <c r="AN165" s="130"/>
      <c r="AO165" s="76" t="str">
        <f t="shared" si="3"/>
        <v/>
      </c>
      <c r="AP165" s="76"/>
      <c r="AQ165" s="76"/>
      <c r="AR165" s="76"/>
      <c r="AS165" s="76"/>
      <c r="AT165" s="76"/>
      <c r="AU165" s="77"/>
    </row>
    <row r="166" spans="2:47" ht="20.25" customHeight="1" x14ac:dyDescent="0.15">
      <c r="B166" s="67">
        <v>31</v>
      </c>
      <c r="C166" s="68"/>
      <c r="D166" s="69" t="str">
        <f>IF(ISERROR(VLOOKUP(G166,[1]Goods!$A$1:$B$65536,2,0)),"",VLOOKUP(G166,[3]Goods!$A$1:$B$65536,2,0))</f>
        <v/>
      </c>
      <c r="E166" s="70"/>
      <c r="F166" s="71"/>
      <c r="G166" s="73"/>
      <c r="H166" s="74"/>
      <c r="I166" s="74"/>
      <c r="J166" s="74"/>
      <c r="K166" s="75"/>
      <c r="L166" s="72" t="str">
        <f>IF(ISERROR(VLOOKUP(G166,[1]Goods!$A$1:$C$65536,3,0)),"",VLOOKUP(G166,[1]Goods!$A$1:$C$65536,3,0))</f>
        <v/>
      </c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8"/>
      <c r="AB166" s="78"/>
      <c r="AC166" s="78"/>
      <c r="AD166" s="78"/>
      <c r="AE166" s="78"/>
      <c r="AF166" s="78"/>
      <c r="AG166" s="78"/>
      <c r="AH166" s="128" t="str">
        <f>IF(ISERROR(VLOOKUP(G166,[1]Goods!$A$1:$D$65536,4,0)),"",VLOOKUP(G166,[1]Goods!$A$1:$D$65536,4,0))</f>
        <v/>
      </c>
      <c r="AI166" s="129"/>
      <c r="AJ166" s="129"/>
      <c r="AK166" s="129"/>
      <c r="AL166" s="129"/>
      <c r="AM166" s="129"/>
      <c r="AN166" s="130"/>
      <c r="AO166" s="76" t="str">
        <f t="shared" si="3"/>
        <v/>
      </c>
      <c r="AP166" s="76"/>
      <c r="AQ166" s="76"/>
      <c r="AR166" s="76"/>
      <c r="AS166" s="76"/>
      <c r="AT166" s="76"/>
      <c r="AU166" s="77"/>
    </row>
    <row r="167" spans="2:47" ht="20.25" customHeight="1" x14ac:dyDescent="0.15">
      <c r="B167" s="67">
        <v>32</v>
      </c>
      <c r="C167" s="68"/>
      <c r="D167" s="69" t="str">
        <f>IF(ISERROR(VLOOKUP(G167,[1]Goods!$A$1:$B$65536,2,0)),"",VLOOKUP(G167,[3]Goods!$A$1:$B$65536,2,0))</f>
        <v/>
      </c>
      <c r="E167" s="70"/>
      <c r="F167" s="71"/>
      <c r="G167" s="73"/>
      <c r="H167" s="74"/>
      <c r="I167" s="74"/>
      <c r="J167" s="74"/>
      <c r="K167" s="75"/>
      <c r="L167" s="72" t="str">
        <f>IF(ISERROR(VLOOKUP(G167,[1]Goods!$A$1:$C$65536,3,0)),"",VLOOKUP(G167,[1]Goods!$A$1:$C$65536,3,0))</f>
        <v/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8"/>
      <c r="AB167" s="78"/>
      <c r="AC167" s="78"/>
      <c r="AD167" s="78"/>
      <c r="AE167" s="78"/>
      <c r="AF167" s="78"/>
      <c r="AG167" s="78"/>
      <c r="AH167" s="128" t="str">
        <f>IF(ISERROR(VLOOKUP(G167,[1]Goods!$A$1:$D$65536,4,0)),"",VLOOKUP(G167,[1]Goods!$A$1:$D$65536,4,0))</f>
        <v/>
      </c>
      <c r="AI167" s="129"/>
      <c r="AJ167" s="129"/>
      <c r="AK167" s="129"/>
      <c r="AL167" s="129"/>
      <c r="AM167" s="129"/>
      <c r="AN167" s="130"/>
      <c r="AO167" s="76" t="str">
        <f t="shared" si="3"/>
        <v/>
      </c>
      <c r="AP167" s="76"/>
      <c r="AQ167" s="76"/>
      <c r="AR167" s="76"/>
      <c r="AS167" s="76"/>
      <c r="AT167" s="76"/>
      <c r="AU167" s="77"/>
    </row>
    <row r="168" spans="2:47" ht="20.25" customHeight="1" x14ac:dyDescent="0.15">
      <c r="B168" s="67">
        <v>33</v>
      </c>
      <c r="C168" s="68"/>
      <c r="D168" s="69" t="str">
        <f>IF(ISERROR(VLOOKUP(G168,[1]Goods!$A$1:$B$65536,2,0)),"",VLOOKUP(G168,[3]Goods!$A$1:$B$65536,2,0))</f>
        <v/>
      </c>
      <c r="E168" s="70"/>
      <c r="F168" s="71"/>
      <c r="G168" s="73"/>
      <c r="H168" s="74"/>
      <c r="I168" s="74"/>
      <c r="J168" s="74"/>
      <c r="K168" s="75"/>
      <c r="L168" s="72" t="str">
        <f>IF(ISERROR(VLOOKUP(G168,[1]Goods!$A$1:$C$65536,3,0)),"",VLOOKUP(G168,[1]Goods!$A$1:$C$65536,3,0))</f>
        <v/>
      </c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8"/>
      <c r="AB168" s="78"/>
      <c r="AC168" s="78"/>
      <c r="AD168" s="78"/>
      <c r="AE168" s="78"/>
      <c r="AF168" s="78"/>
      <c r="AG168" s="78"/>
      <c r="AH168" s="128" t="str">
        <f>IF(ISERROR(VLOOKUP(G168,[1]Goods!$A$1:$D$65536,4,0)),"",VLOOKUP(G168,[1]Goods!$A$1:$D$65536,4,0))</f>
        <v/>
      </c>
      <c r="AI168" s="129"/>
      <c r="AJ168" s="129"/>
      <c r="AK168" s="129"/>
      <c r="AL168" s="129"/>
      <c r="AM168" s="129"/>
      <c r="AN168" s="130"/>
      <c r="AO168" s="76" t="str">
        <f t="shared" si="3"/>
        <v/>
      </c>
      <c r="AP168" s="76"/>
      <c r="AQ168" s="76"/>
      <c r="AR168" s="76"/>
      <c r="AS168" s="76"/>
      <c r="AT168" s="76"/>
      <c r="AU168" s="77"/>
    </row>
    <row r="169" spans="2:47" ht="20.25" customHeight="1" x14ac:dyDescent="0.15">
      <c r="B169" s="67">
        <v>34</v>
      </c>
      <c r="C169" s="68"/>
      <c r="D169" s="69" t="str">
        <f>IF(ISERROR(VLOOKUP(G169,[1]Goods!$A$1:$B$65536,2,0)),"",VLOOKUP(G169,[3]Goods!$A$1:$B$65536,2,0))</f>
        <v/>
      </c>
      <c r="E169" s="70"/>
      <c r="F169" s="71"/>
      <c r="G169" s="73"/>
      <c r="H169" s="74"/>
      <c r="I169" s="74"/>
      <c r="J169" s="74"/>
      <c r="K169" s="75"/>
      <c r="L169" s="72" t="str">
        <f>IF(ISERROR(VLOOKUP(G169,[1]Goods!$A$1:$C$65536,3,0)),"",VLOOKUP(G169,[1]Goods!$A$1:$C$65536,3,0))</f>
        <v/>
      </c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8"/>
      <c r="AB169" s="78"/>
      <c r="AC169" s="78"/>
      <c r="AD169" s="78"/>
      <c r="AE169" s="78"/>
      <c r="AF169" s="78"/>
      <c r="AG169" s="78"/>
      <c r="AH169" s="128" t="str">
        <f>IF(ISERROR(VLOOKUP(G169,[1]Goods!$A$1:$D$65536,4,0)),"",VLOOKUP(G169,[1]Goods!$A$1:$D$65536,4,0))</f>
        <v/>
      </c>
      <c r="AI169" s="129"/>
      <c r="AJ169" s="129"/>
      <c r="AK169" s="129"/>
      <c r="AL169" s="129"/>
      <c r="AM169" s="129"/>
      <c r="AN169" s="130"/>
      <c r="AO169" s="76" t="str">
        <f t="shared" si="3"/>
        <v/>
      </c>
      <c r="AP169" s="76"/>
      <c r="AQ169" s="76"/>
      <c r="AR169" s="76"/>
      <c r="AS169" s="76"/>
      <c r="AT169" s="76"/>
      <c r="AU169" s="77"/>
    </row>
    <row r="170" spans="2:47" ht="20.25" customHeight="1" x14ac:dyDescent="0.15">
      <c r="B170" s="67">
        <v>35</v>
      </c>
      <c r="C170" s="68"/>
      <c r="D170" s="69" t="str">
        <f>IF(ISERROR(VLOOKUP(G170,[1]Goods!$A$1:$B$65536,2,0)),"",VLOOKUP(G170,[3]Goods!$A$1:$B$65536,2,0))</f>
        <v/>
      </c>
      <c r="E170" s="70"/>
      <c r="F170" s="71"/>
      <c r="G170" s="73"/>
      <c r="H170" s="74"/>
      <c r="I170" s="74"/>
      <c r="J170" s="74"/>
      <c r="K170" s="75"/>
      <c r="L170" s="72" t="str">
        <f>IF(ISERROR(VLOOKUP(G170,[1]Goods!$A$1:$C$65536,3,0)),"",VLOOKUP(G170,[1]Goods!$A$1:$C$65536,3,0))</f>
        <v/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8"/>
      <c r="AB170" s="78"/>
      <c r="AC170" s="78"/>
      <c r="AD170" s="78"/>
      <c r="AE170" s="78"/>
      <c r="AF170" s="78"/>
      <c r="AG170" s="78"/>
      <c r="AH170" s="128" t="str">
        <f>IF(ISERROR(VLOOKUP(G170,[1]Goods!$A$1:$D$65536,4,0)),"",VLOOKUP(G170,[1]Goods!$A$1:$D$65536,4,0))</f>
        <v/>
      </c>
      <c r="AI170" s="129"/>
      <c r="AJ170" s="129"/>
      <c r="AK170" s="129"/>
      <c r="AL170" s="129"/>
      <c r="AM170" s="129"/>
      <c r="AN170" s="130"/>
      <c r="AO170" s="76" t="str">
        <f t="shared" si="3"/>
        <v/>
      </c>
      <c r="AP170" s="76"/>
      <c r="AQ170" s="76"/>
      <c r="AR170" s="76"/>
      <c r="AS170" s="76"/>
      <c r="AT170" s="76"/>
      <c r="AU170" s="77"/>
    </row>
    <row r="171" spans="2:47" ht="20.25" customHeight="1" x14ac:dyDescent="0.15">
      <c r="B171" s="67">
        <v>36</v>
      </c>
      <c r="C171" s="68"/>
      <c r="D171" s="69" t="str">
        <f>IF(ISERROR(VLOOKUP(G171,[1]Goods!$A$1:$B$65536,2,0)),"",VLOOKUP(G171,[3]Goods!$A$1:$B$65536,2,0))</f>
        <v/>
      </c>
      <c r="E171" s="70"/>
      <c r="F171" s="71"/>
      <c r="G171" s="73"/>
      <c r="H171" s="74"/>
      <c r="I171" s="74"/>
      <c r="J171" s="74"/>
      <c r="K171" s="75"/>
      <c r="L171" s="72" t="str">
        <f>IF(ISERROR(VLOOKUP(G171,[1]Goods!$A$1:$C$65536,3,0)),"",VLOOKUP(G171,[1]Goods!$A$1:$C$65536,3,0))</f>
        <v/>
      </c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8"/>
      <c r="AB171" s="78"/>
      <c r="AC171" s="78"/>
      <c r="AD171" s="78"/>
      <c r="AE171" s="78"/>
      <c r="AF171" s="78"/>
      <c r="AG171" s="78"/>
      <c r="AH171" s="128" t="str">
        <f>IF(ISERROR(VLOOKUP(G171,[1]Goods!$A$1:$D$65536,4,0)),"",VLOOKUP(G171,[1]Goods!$A$1:$D$65536,4,0))</f>
        <v/>
      </c>
      <c r="AI171" s="129"/>
      <c r="AJ171" s="129"/>
      <c r="AK171" s="129"/>
      <c r="AL171" s="129"/>
      <c r="AM171" s="129"/>
      <c r="AN171" s="130"/>
      <c r="AO171" s="76" t="str">
        <f t="shared" si="3"/>
        <v/>
      </c>
      <c r="AP171" s="76"/>
      <c r="AQ171" s="76"/>
      <c r="AR171" s="76"/>
      <c r="AS171" s="76"/>
      <c r="AT171" s="76"/>
      <c r="AU171" s="77"/>
    </row>
    <row r="172" spans="2:47" ht="20.25" customHeight="1" x14ac:dyDescent="0.15">
      <c r="B172" s="67">
        <v>37</v>
      </c>
      <c r="C172" s="68"/>
      <c r="D172" s="69" t="str">
        <f>IF(ISERROR(VLOOKUP(G172,[1]Goods!$A$1:$B$65536,2,0)),"",VLOOKUP(G172,[3]Goods!$A$1:$B$65536,2,0))</f>
        <v/>
      </c>
      <c r="E172" s="70"/>
      <c r="F172" s="71"/>
      <c r="G172" s="73"/>
      <c r="H172" s="74"/>
      <c r="I172" s="74"/>
      <c r="J172" s="74"/>
      <c r="K172" s="75"/>
      <c r="L172" s="72" t="str">
        <f>IF(ISERROR(VLOOKUP(G172,[1]Goods!$A$1:$C$65536,3,0)),"",VLOOKUP(G172,[1]Goods!$A$1:$C$65536,3,0))</f>
        <v/>
      </c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8"/>
      <c r="AB172" s="78"/>
      <c r="AC172" s="78"/>
      <c r="AD172" s="78"/>
      <c r="AE172" s="78"/>
      <c r="AF172" s="78"/>
      <c r="AG172" s="78"/>
      <c r="AH172" s="128" t="str">
        <f>IF(ISERROR(VLOOKUP(G172,[1]Goods!$A$1:$D$65536,4,0)),"",VLOOKUP(G172,[1]Goods!$A$1:$D$65536,4,0))</f>
        <v/>
      </c>
      <c r="AI172" s="129"/>
      <c r="AJ172" s="129"/>
      <c r="AK172" s="129"/>
      <c r="AL172" s="129"/>
      <c r="AM172" s="129"/>
      <c r="AN172" s="130"/>
      <c r="AO172" s="76" t="str">
        <f t="shared" si="3"/>
        <v/>
      </c>
      <c r="AP172" s="76"/>
      <c r="AQ172" s="76"/>
      <c r="AR172" s="76"/>
      <c r="AS172" s="76"/>
      <c r="AT172" s="76"/>
      <c r="AU172" s="77"/>
    </row>
    <row r="173" spans="2:47" ht="20.25" customHeight="1" x14ac:dyDescent="0.15">
      <c r="B173" s="67">
        <v>38</v>
      </c>
      <c r="C173" s="68"/>
      <c r="D173" s="69" t="str">
        <f>IF(ISERROR(VLOOKUP(G173,[1]Goods!$A$1:$B$65536,2,0)),"",VLOOKUP(G173,[3]Goods!$A$1:$B$65536,2,0))</f>
        <v/>
      </c>
      <c r="E173" s="70"/>
      <c r="F173" s="71"/>
      <c r="G173" s="73"/>
      <c r="H173" s="74"/>
      <c r="I173" s="74"/>
      <c r="J173" s="74"/>
      <c r="K173" s="75"/>
      <c r="L173" s="72" t="str">
        <f>IF(ISERROR(VLOOKUP(G173,[1]Goods!$A$1:$C$65536,3,0)),"",VLOOKUP(G173,[1]Goods!$A$1:$C$65536,3,0))</f>
        <v/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8"/>
      <c r="AB173" s="78"/>
      <c r="AC173" s="78"/>
      <c r="AD173" s="78"/>
      <c r="AE173" s="78"/>
      <c r="AF173" s="78"/>
      <c r="AG173" s="78"/>
      <c r="AH173" s="128" t="str">
        <f>IF(ISERROR(VLOOKUP(G173,[1]Goods!$A$1:$D$65536,4,0)),"",VLOOKUP(G173,[1]Goods!$A$1:$D$65536,4,0))</f>
        <v/>
      </c>
      <c r="AI173" s="129"/>
      <c r="AJ173" s="129"/>
      <c r="AK173" s="129"/>
      <c r="AL173" s="129"/>
      <c r="AM173" s="129"/>
      <c r="AN173" s="130"/>
      <c r="AO173" s="76" t="str">
        <f t="shared" si="3"/>
        <v/>
      </c>
      <c r="AP173" s="76"/>
      <c r="AQ173" s="76"/>
      <c r="AR173" s="76"/>
      <c r="AS173" s="76"/>
      <c r="AT173" s="76"/>
      <c r="AU173" s="77"/>
    </row>
    <row r="174" spans="2:47" ht="20.25" customHeight="1" x14ac:dyDescent="0.15">
      <c r="B174" s="67">
        <v>39</v>
      </c>
      <c r="C174" s="68"/>
      <c r="D174" s="69" t="str">
        <f>IF(ISERROR(VLOOKUP(G174,[1]Goods!$A$1:$B$65536,2,0)),"",VLOOKUP(G174,[3]Goods!$A$1:$B$65536,2,0))</f>
        <v/>
      </c>
      <c r="E174" s="70"/>
      <c r="F174" s="71"/>
      <c r="G174" s="73"/>
      <c r="H174" s="74"/>
      <c r="I174" s="74"/>
      <c r="J174" s="74"/>
      <c r="K174" s="75"/>
      <c r="L174" s="72" t="str">
        <f>IF(ISERROR(VLOOKUP(G174,[1]Goods!$A$1:$C$65536,3,0)),"",VLOOKUP(G174,[1]Goods!$A$1:$C$65536,3,0))</f>
        <v/>
      </c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8"/>
      <c r="AB174" s="78"/>
      <c r="AC174" s="78"/>
      <c r="AD174" s="78"/>
      <c r="AE174" s="78"/>
      <c r="AF174" s="78"/>
      <c r="AG174" s="78"/>
      <c r="AH174" s="128" t="str">
        <f>IF(ISERROR(VLOOKUP(G174,[1]Goods!$A$1:$D$65536,4,0)),"",VLOOKUP(G174,[1]Goods!$A$1:$D$65536,4,0))</f>
        <v/>
      </c>
      <c r="AI174" s="129"/>
      <c r="AJ174" s="129"/>
      <c r="AK174" s="129"/>
      <c r="AL174" s="129"/>
      <c r="AM174" s="129"/>
      <c r="AN174" s="130"/>
      <c r="AO174" s="76" t="str">
        <f t="shared" si="3"/>
        <v/>
      </c>
      <c r="AP174" s="76"/>
      <c r="AQ174" s="76"/>
      <c r="AR174" s="76"/>
      <c r="AS174" s="76"/>
      <c r="AT174" s="76"/>
      <c r="AU174" s="77"/>
    </row>
    <row r="175" spans="2:47" ht="20.25" customHeight="1" thickBot="1" x14ac:dyDescent="0.2">
      <c r="B175" s="118">
        <v>40</v>
      </c>
      <c r="C175" s="119"/>
      <c r="D175" s="120" t="str">
        <f>IF(ISERROR(VLOOKUP(G175,[1]Goods!$A$1:$B$65536,2,0)),"",VLOOKUP(G175,[3]Goods!$A$1:$B$65536,2,0))</f>
        <v/>
      </c>
      <c r="E175" s="121"/>
      <c r="F175" s="122"/>
      <c r="G175" s="123"/>
      <c r="H175" s="124"/>
      <c r="I175" s="124"/>
      <c r="J175" s="124"/>
      <c r="K175" s="125"/>
      <c r="L175" s="126" t="str">
        <f>IF(ISERROR(VLOOKUP(G175,[1]Goods!$A$1:$C$65536,3,0)),"",VLOOKUP(G175,[1]Goods!$A$1:$C$65536,3,0))</f>
        <v/>
      </c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14"/>
      <c r="AB175" s="114"/>
      <c r="AC175" s="114"/>
      <c r="AD175" s="114"/>
      <c r="AE175" s="114"/>
      <c r="AF175" s="114"/>
      <c r="AG175" s="114"/>
      <c r="AH175" s="101" t="str">
        <f>IF(ISERROR(VLOOKUP(G175,[1]Goods!$A$1:$D$65536,4,0)),"",VLOOKUP(G175,[1]Goods!$A$1:$D$65536,4,0))</f>
        <v/>
      </c>
      <c r="AI175" s="102"/>
      <c r="AJ175" s="102"/>
      <c r="AK175" s="102"/>
      <c r="AL175" s="102"/>
      <c r="AM175" s="102"/>
      <c r="AN175" s="131"/>
      <c r="AO175" s="115" t="str">
        <f t="shared" si="3"/>
        <v/>
      </c>
      <c r="AP175" s="115"/>
      <c r="AQ175" s="115"/>
      <c r="AR175" s="115"/>
      <c r="AS175" s="115"/>
      <c r="AT175" s="115"/>
      <c r="AU175" s="116"/>
    </row>
  </sheetData>
  <sheetProtection selectLockedCells="1"/>
  <mergeCells count="1328"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6" t="str">
        <f>'사무용품 신청서(전면)'!AA2</f>
        <v>서브오피스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7" ht="31.5" customHeight="1" thickBot="1" x14ac:dyDescent="0.2">
      <c r="B3" s="142" t="s">
        <v>26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AA3" s="19" t="str">
        <f>'사무용품 신청서(전면)'!AA3</f>
        <v>TEL. 02 - 977 - 4464
FAX. 02 - 977 - 4465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</row>
    <row r="4" spans="2:47" ht="15.75" customHeight="1" x14ac:dyDescent="0.15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54" t="s">
        <v>15</v>
      </c>
      <c r="C5" s="54"/>
      <c r="D5" s="54"/>
      <c r="E5" s="54"/>
      <c r="F5" s="54"/>
      <c r="G5" s="54"/>
      <c r="H5" s="54"/>
      <c r="I5" s="54"/>
      <c r="J5" s="2" t="s">
        <v>17</v>
      </c>
      <c r="K5" s="2"/>
      <c r="L5" s="54"/>
      <c r="M5" s="54"/>
      <c r="N5" s="54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42" t="s">
        <v>14</v>
      </c>
      <c r="C6" s="43"/>
      <c r="D6" s="43"/>
      <c r="E6" s="43"/>
      <c r="F6" s="43"/>
      <c r="G6" s="44"/>
      <c r="H6" s="48">
        <f ca="1">TODAY()</f>
        <v>45810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9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ht="20.25" customHeight="1" thickBot="1" x14ac:dyDescent="0.2">
      <c r="B7" s="45" t="s">
        <v>13</v>
      </c>
      <c r="C7" s="46"/>
      <c r="D7" s="46"/>
      <c r="E7" s="46"/>
      <c r="F7" s="46"/>
      <c r="G7" s="47"/>
      <c r="H7" s="144"/>
      <c r="I7" s="143"/>
      <c r="J7" s="143" t="s">
        <v>21</v>
      </c>
      <c r="K7" s="143"/>
      <c r="L7" s="143"/>
      <c r="M7" s="143"/>
      <c r="N7" s="143" t="s">
        <v>20</v>
      </c>
      <c r="O7" s="143"/>
      <c r="P7" s="143"/>
      <c r="Q7" s="143"/>
      <c r="R7" s="143" t="s">
        <v>19</v>
      </c>
      <c r="S7" s="143"/>
      <c r="T7" s="143"/>
      <c r="U7" s="143"/>
      <c r="V7" s="10" t="s">
        <v>16</v>
      </c>
      <c r="W7" s="11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20.25" customHeight="1" thickBot="1" x14ac:dyDescent="0.2">
      <c r="B9" s="50" t="s">
        <v>7</v>
      </c>
      <c r="C9" s="51"/>
      <c r="D9" s="51"/>
      <c r="E9" s="51"/>
      <c r="F9" s="51"/>
      <c r="G9" s="52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</row>
    <row r="10" spans="2:47" ht="20.25" customHeight="1" x14ac:dyDescent="0.15">
      <c r="B10" s="53" t="s">
        <v>33</v>
      </c>
      <c r="C10" s="30"/>
      <c r="D10" s="30"/>
      <c r="E10" s="30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41"/>
      <c r="X10" s="29" t="s">
        <v>24</v>
      </c>
      <c r="Y10" s="30"/>
      <c r="Z10" s="30"/>
      <c r="AA10" s="30"/>
      <c r="AB10" s="35"/>
      <c r="AC10" s="35"/>
      <c r="AD10" s="35"/>
      <c r="AE10" s="35"/>
      <c r="AF10" s="35"/>
      <c r="AG10" s="35"/>
      <c r="AH10" s="35"/>
      <c r="AI10" s="41"/>
      <c r="AJ10" s="29" t="s">
        <v>44</v>
      </c>
      <c r="AK10" s="30"/>
      <c r="AL10" s="30"/>
      <c r="AM10" s="30"/>
      <c r="AN10" s="35"/>
      <c r="AO10" s="35"/>
      <c r="AP10" s="35"/>
      <c r="AQ10" s="35"/>
      <c r="AR10" s="35"/>
      <c r="AS10" s="35"/>
      <c r="AT10" s="35"/>
      <c r="AU10" s="36"/>
    </row>
    <row r="11" spans="2:47" ht="20.25" customHeight="1" x14ac:dyDescent="0.15">
      <c r="B11" s="58" t="s">
        <v>43</v>
      </c>
      <c r="C11" s="59"/>
      <c r="D11" s="59"/>
      <c r="E11" s="59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1"/>
      <c r="X11" s="63" t="s">
        <v>35</v>
      </c>
      <c r="Y11" s="64"/>
      <c r="Z11" s="64"/>
      <c r="AA11" s="64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4"/>
    </row>
    <row r="12" spans="2:47" ht="20.25" customHeight="1" x14ac:dyDescent="0.15">
      <c r="B12" s="65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3" t="s">
        <v>34</v>
      </c>
      <c r="Y12" s="64"/>
      <c r="Z12" s="64"/>
      <c r="AA12" s="64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4"/>
    </row>
    <row r="13" spans="2:47" ht="20.25" customHeight="1" thickBot="1" x14ac:dyDescent="0.2">
      <c r="B13" s="62" t="s">
        <v>46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 t="s">
        <v>47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8"/>
    </row>
    <row r="14" spans="2:47" ht="12" customHeight="1" thickBot="1" x14ac:dyDescent="0.2"/>
    <row r="15" spans="2:47" ht="20.25" customHeight="1" thickBot="1" x14ac:dyDescent="0.2">
      <c r="B15" s="50" t="s">
        <v>27</v>
      </c>
      <c r="C15" s="51"/>
      <c r="D15" s="51"/>
      <c r="E15" s="51"/>
      <c r="F15" s="51"/>
      <c r="G15" s="52"/>
      <c r="H15" s="153" t="s">
        <v>32</v>
      </c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</row>
    <row r="16" spans="2:47" ht="20.25" customHeight="1" x14ac:dyDescent="0.15">
      <c r="B16" s="140" t="s">
        <v>8</v>
      </c>
      <c r="C16" s="141"/>
      <c r="D16" s="141" t="s">
        <v>0</v>
      </c>
      <c r="E16" s="141"/>
      <c r="F16" s="141"/>
      <c r="G16" s="141"/>
      <c r="H16" s="141" t="s">
        <v>10</v>
      </c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 t="s">
        <v>1</v>
      </c>
      <c r="AG16" s="141"/>
      <c r="AH16" s="141"/>
      <c r="AI16" s="141"/>
      <c r="AJ16" s="141"/>
      <c r="AK16" s="141"/>
      <c r="AL16" s="141" t="s">
        <v>11</v>
      </c>
      <c r="AM16" s="141"/>
      <c r="AN16" s="141"/>
      <c r="AO16" s="141"/>
      <c r="AP16" s="141"/>
      <c r="AQ16" s="141"/>
      <c r="AR16" s="141" t="s">
        <v>4</v>
      </c>
      <c r="AS16" s="141"/>
      <c r="AT16" s="141"/>
      <c r="AU16" s="146"/>
    </row>
    <row r="17" spans="2:47" ht="42.75" customHeight="1" x14ac:dyDescent="0.15">
      <c r="B17" s="136">
        <v>1</v>
      </c>
      <c r="C17" s="117"/>
      <c r="D17" s="69" t="str">
        <f>IF(ISERROR(VLOOKUP(AF17,[1]Goods!$A$1:$B$65536,2,0)),"",VLOOKUP(AF17,[1]Goods!$A$1:$B$65536,2,0))</f>
        <v/>
      </c>
      <c r="E17" s="70"/>
      <c r="F17" s="70"/>
      <c r="G17" s="71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147"/>
    </row>
    <row r="18" spans="2:47" ht="42.75" customHeight="1" x14ac:dyDescent="0.15">
      <c r="B18" s="136">
        <v>2</v>
      </c>
      <c r="C18" s="117"/>
      <c r="D18" s="69" t="str">
        <f>IF(ISERROR(VLOOKUP(AF18,[1]Goods!$A$1:$B$65536,2,0)),"",VLOOKUP(AF18,[1]Goods!$A$1:$B$65536,2,0))</f>
        <v/>
      </c>
      <c r="E18" s="70"/>
      <c r="F18" s="70"/>
      <c r="G18" s="71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147"/>
    </row>
    <row r="19" spans="2:47" ht="42.75" customHeight="1" x14ac:dyDescent="0.15">
      <c r="B19" s="136">
        <v>3</v>
      </c>
      <c r="C19" s="117"/>
      <c r="D19" s="69" t="str">
        <f>IF(ISERROR(VLOOKUP(AF19,[1]Goods!$A$1:$B$65536,2,0)),"",VLOOKUP(AF19,[1]Goods!$A$1:$B$65536,2,0))</f>
        <v/>
      </c>
      <c r="E19" s="70"/>
      <c r="F19" s="70"/>
      <c r="G19" s="71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147"/>
    </row>
    <row r="20" spans="2:47" ht="42.75" customHeight="1" thickBot="1" x14ac:dyDescent="0.2">
      <c r="B20" s="134">
        <v>4</v>
      </c>
      <c r="C20" s="127"/>
      <c r="D20" s="120" t="str">
        <f>IF(ISERROR(VLOOKUP(AF20,[1]Goods!$A$1:$B$65536,2,0)),"",VLOOKUP(AF20,[1]Goods!$A$1:$B$65536,2,0))</f>
        <v/>
      </c>
      <c r="E20" s="121"/>
      <c r="F20" s="121"/>
      <c r="G20" s="122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54"/>
    </row>
    <row r="21" spans="2:47" ht="12" customHeight="1" thickBot="1" x14ac:dyDescent="0.2"/>
    <row r="22" spans="2:47" ht="16.5" customHeight="1" thickBot="1" x14ac:dyDescent="0.2">
      <c r="B22" s="137" t="s">
        <v>9</v>
      </c>
      <c r="C22" s="138"/>
      <c r="D22" s="138"/>
      <c r="E22" s="138"/>
      <c r="F22" s="138"/>
      <c r="G22" s="139"/>
      <c r="H22" s="148" t="s">
        <v>29</v>
      </c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</row>
    <row r="23" spans="2:47" ht="20.25" customHeight="1" x14ac:dyDescent="0.15">
      <c r="B23" s="140" t="s">
        <v>28</v>
      </c>
      <c r="C23" s="141"/>
      <c r="D23" s="141" t="s">
        <v>0</v>
      </c>
      <c r="E23" s="141"/>
      <c r="F23" s="141"/>
      <c r="G23" s="141"/>
      <c r="H23" s="141" t="s">
        <v>2</v>
      </c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 t="s">
        <v>1</v>
      </c>
      <c r="AG23" s="141"/>
      <c r="AH23" s="141"/>
      <c r="AI23" s="141"/>
      <c r="AJ23" s="141"/>
      <c r="AK23" s="141"/>
      <c r="AL23" s="141" t="s">
        <v>6</v>
      </c>
      <c r="AM23" s="141"/>
      <c r="AN23" s="141"/>
      <c r="AO23" s="141"/>
      <c r="AP23" s="141"/>
      <c r="AQ23" s="141"/>
      <c r="AR23" s="141"/>
      <c r="AS23" s="141"/>
      <c r="AT23" s="141"/>
      <c r="AU23" s="146"/>
    </row>
    <row r="24" spans="2:47" ht="42.75" customHeight="1" x14ac:dyDescent="0.15">
      <c r="B24" s="136">
        <v>1</v>
      </c>
      <c r="C24" s="117"/>
      <c r="D24" s="117" t="str">
        <f>IF(ISERROR(VLOOKUP(AF24,[1]Goods!$A$1:$B$65536,2,0)),"",VLOOKUP(AF24,[1]Goods!$A$1:$B$65536,2,0))</f>
        <v/>
      </c>
      <c r="E24" s="117"/>
      <c r="F24" s="117"/>
      <c r="G24" s="117"/>
      <c r="H24" s="145" t="str">
        <f>IF(ISERROR(VLOOKUP(AF24,[1]Goods!$A$1:$C$65536,3,0)),"",VLOOKUP(AF24,[1]Goods!$A$1:$C$65536,3,0))</f>
        <v/>
      </c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78"/>
      <c r="AG24" s="78"/>
      <c r="AH24" s="78"/>
      <c r="AI24" s="78"/>
      <c r="AJ24" s="78"/>
      <c r="AK24" s="78"/>
      <c r="AL24" s="76" t="str">
        <f>IF(ISERROR(VLOOKUP(AF24,[1]Goods!$A$1:$D$65536,4,0)),"",VLOOKUP(AF24,[1]Goods!$A$1:$D$65536,4,0))</f>
        <v/>
      </c>
      <c r="AM24" s="76"/>
      <c r="AN24" s="76"/>
      <c r="AO24" s="76"/>
      <c r="AP24" s="76"/>
      <c r="AQ24" s="76"/>
      <c r="AR24" s="76"/>
      <c r="AS24" s="76"/>
      <c r="AT24" s="76"/>
      <c r="AU24" s="77"/>
    </row>
    <row r="25" spans="2:47" ht="42.75" customHeight="1" thickBot="1" x14ac:dyDescent="0.2">
      <c r="B25" s="134">
        <v>2</v>
      </c>
      <c r="C25" s="127"/>
      <c r="D25" s="127" t="str">
        <f>IF(ISERROR(VLOOKUP(AF25,[1]Goods!$A$1:$B$65536,2,0)),"",VLOOKUP(AF25,[1]Goods!$A$1:$B$65536,2,0))</f>
        <v/>
      </c>
      <c r="E25" s="127"/>
      <c r="F25" s="127"/>
      <c r="G25" s="127"/>
      <c r="H25" s="135" t="str">
        <f>IF(ISERROR(VLOOKUP(AF25,[1]Goods!$A$1:$C$65536,3,0)),"",VLOOKUP(AF25,[1]Goods!$A$1:$C$65536,3,0))</f>
        <v/>
      </c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14"/>
      <c r="AG25" s="114"/>
      <c r="AH25" s="114"/>
      <c r="AI25" s="114"/>
      <c r="AJ25" s="114"/>
      <c r="AK25" s="114"/>
      <c r="AL25" s="115" t="str">
        <f>IF(ISERROR(VLOOKUP(AF25,[1]Goods!$A$1:$D$65536,4,0)),"",VLOOKUP(AF25,[1]Goods!$A$1:$D$65536,4,0))</f>
        <v/>
      </c>
      <c r="AM25" s="115"/>
      <c r="AN25" s="115"/>
      <c r="AO25" s="115"/>
      <c r="AP25" s="115"/>
      <c r="AQ25" s="115"/>
      <c r="AR25" s="115"/>
      <c r="AS25" s="115"/>
      <c r="AT25" s="115"/>
      <c r="AU25" s="116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55" t="s">
        <v>36</v>
      </c>
      <c r="C27" s="156"/>
      <c r="D27" s="156"/>
      <c r="E27" s="156"/>
      <c r="F27" s="156"/>
      <c r="G27" s="156"/>
      <c r="H27" s="156"/>
      <c r="I27" s="156"/>
      <c r="J27" s="156"/>
      <c r="K27" s="156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50" t="s">
        <v>48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151"/>
      <c r="U28" s="63" t="s">
        <v>38</v>
      </c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152"/>
    </row>
    <row r="29" spans="2:47" ht="18" customHeight="1" x14ac:dyDescent="0.15">
      <c r="B29" s="150" t="s">
        <v>39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151"/>
      <c r="N29" s="63" t="s">
        <v>40</v>
      </c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151"/>
      <c r="AA29" s="63" t="s">
        <v>41</v>
      </c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152"/>
    </row>
    <row r="30" spans="2:47" ht="42.75" customHeight="1" thickBot="1" x14ac:dyDescent="0.2">
      <c r="B30" s="157" t="s">
        <v>42</v>
      </c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9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50" t="s">
        <v>22</v>
      </c>
      <c r="C32" s="51"/>
      <c r="D32" s="51"/>
      <c r="E32" s="51"/>
      <c r="F32" s="51"/>
      <c r="G32" s="51"/>
      <c r="H32" s="51"/>
      <c r="I32" s="51"/>
      <c r="J32" s="52"/>
      <c r="Z32" s="104" t="s">
        <v>49</v>
      </c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6"/>
    </row>
    <row r="33" spans="2:47" ht="23.1" customHeight="1" thickBot="1" x14ac:dyDescent="0.2">
      <c r="B33" s="95" t="s">
        <v>52</v>
      </c>
      <c r="C33" s="96"/>
      <c r="D33" s="96"/>
      <c r="E33" s="96"/>
      <c r="F33" s="96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8"/>
      <c r="Z33" s="107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9"/>
    </row>
    <row r="34" spans="2:47" ht="23.1" customHeight="1" x14ac:dyDescent="0.15">
      <c r="B34" s="111" t="s">
        <v>53</v>
      </c>
      <c r="C34" s="112"/>
      <c r="D34" s="112"/>
      <c r="E34" s="91"/>
      <c r="F34" s="91"/>
      <c r="G34" s="91"/>
      <c r="H34" s="91"/>
      <c r="I34" s="91"/>
      <c r="J34" s="91"/>
      <c r="K34" s="91"/>
      <c r="L34" s="92"/>
      <c r="M34" s="99" t="s">
        <v>30</v>
      </c>
      <c r="N34" s="90"/>
      <c r="O34" s="90"/>
      <c r="P34" s="90"/>
      <c r="Q34" s="91"/>
      <c r="R34" s="91"/>
      <c r="S34" s="91"/>
      <c r="T34" s="91"/>
      <c r="U34" s="91"/>
      <c r="V34" s="91"/>
      <c r="W34" s="100"/>
      <c r="Z34" s="110" t="s">
        <v>58</v>
      </c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</row>
    <row r="35" spans="2:47" ht="23.1" customHeight="1" x14ac:dyDescent="0.15">
      <c r="B35" s="111" t="s">
        <v>50</v>
      </c>
      <c r="C35" s="112"/>
      <c r="D35" s="112"/>
      <c r="E35" s="112"/>
      <c r="F35" s="112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100"/>
      <c r="Z35" s="80" t="s">
        <v>23</v>
      </c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</row>
    <row r="36" spans="2:47" ht="23.1" customHeight="1" thickBot="1" x14ac:dyDescent="0.2">
      <c r="B36" s="132" t="s">
        <v>51</v>
      </c>
      <c r="C36" s="133"/>
      <c r="D36" s="133"/>
      <c r="E36" s="133"/>
      <c r="F36" s="83"/>
      <c r="G36" s="83"/>
      <c r="H36" s="83"/>
      <c r="I36" s="83"/>
      <c r="J36" s="83"/>
      <c r="K36" s="83"/>
      <c r="L36" s="84"/>
      <c r="M36" s="85" t="s">
        <v>54</v>
      </c>
      <c r="N36" s="82"/>
      <c r="O36" s="82"/>
      <c r="P36" s="82"/>
      <c r="Q36" s="82"/>
      <c r="R36" s="82"/>
      <c r="S36" s="82"/>
      <c r="T36" s="82"/>
      <c r="U36" s="82"/>
      <c r="V36" s="82"/>
      <c r="W36" s="86"/>
      <c r="Z36" s="79" t="str">
        <f>'사무용품 신청서(전면)'!Z43</f>
        <v/>
      </c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</row>
    <row r="37" spans="2:47" ht="26.25" customHeight="1" x14ac:dyDescent="0.15">
      <c r="B37" s="87" t="s">
        <v>59</v>
      </c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4"/>
      <c r="Y37" s="4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</row>
  </sheetData>
  <mergeCells count="113"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2025-06-02T02:52:18Z</dcterms:modified>
</cp:coreProperties>
</file>